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ettől jó11.sz.mellékletPolg.Hiv" sheetId="1" r:id="rId1"/>
  </sheets>
  <definedNames/>
  <calcPr fullCalcOnLoad="1"/>
</workbook>
</file>

<file path=xl/sharedStrings.xml><?xml version="1.0" encoding="utf-8"?>
<sst xmlns="http://schemas.openxmlformats.org/spreadsheetml/2006/main" count="543" uniqueCount="447">
  <si>
    <t>telefonszámla (hivata és okmányirodal)</t>
  </si>
  <si>
    <t>Ingatlan karbantartás (villany eseti javítás)</t>
  </si>
  <si>
    <t>okmányiroda csatorna javítás, pinceajtó</t>
  </si>
  <si>
    <t>Belvíz elvezetés (2006. évi tényleges felhaszn.)</t>
  </si>
  <si>
    <t>Építésügynek 1 db számítógép</t>
  </si>
  <si>
    <t xml:space="preserve"> Tervek beruházásokhoz</t>
  </si>
  <si>
    <t xml:space="preserve"> 55219Egyéb üzemeltetési, fenntartási szolgáltatások </t>
  </si>
  <si>
    <t>kéményseprési díj</t>
  </si>
  <si>
    <t xml:space="preserve"> DRV csatorna felügyelet, fogyasztó változás bejelentése</t>
  </si>
  <si>
    <t>51411Ruházati költségtérítés (1 fő x 30.000,-)</t>
  </si>
  <si>
    <t xml:space="preserve"> gyepmesteri tevékenység(Kistérségi szintű ellátás nem valósult meg)</t>
  </si>
  <si>
    <t xml:space="preserve"> szúnyoggyérítés</t>
  </si>
  <si>
    <t>54211Gyógyszer  (kutyaoltásnál féregtelenítés)</t>
  </si>
  <si>
    <t xml:space="preserve"> 56111Vásárolt termékek és szolgáltatások áfája (gyógyszer áfája)</t>
  </si>
  <si>
    <t xml:space="preserve"> (Szennyviztisztító telep levegő beviteli szabályozás II. részlet+ ÁFA 2005. évben)</t>
  </si>
  <si>
    <t>56213Reprezentáció ( vendéglátás, testületi ülés)</t>
  </si>
  <si>
    <t xml:space="preserve">         likvid hitel (2006-ban nem volt igénybevétel)</t>
  </si>
  <si>
    <t>11.programok, szellemi termékek (postázó,iktató,analitikus nyilvántartóprogramok)</t>
  </si>
  <si>
    <t xml:space="preserve">55217Víz, csatorna díj (közterületek locsolása)                 (2006-ban csőtörés a játszótérnél)              </t>
  </si>
  <si>
    <t xml:space="preserve">         - park erdő </t>
  </si>
  <si>
    <t xml:space="preserve">      55213Szállítási szolgáltatások  </t>
  </si>
  <si>
    <t xml:space="preserve">55219Egyéb üzemeltetési, fenntartási szolgáltatás                (közvilágítás karbantartás) </t>
  </si>
  <si>
    <t>57311 Kamatkiadások,Világítás korszerűsítés           (2008-ig)</t>
  </si>
  <si>
    <t>583118 Rendszeres gyermekvédelmi támogatás (2006-ban megszünt)</t>
  </si>
  <si>
    <t>56111Vásárolt termékek és szolgáltatások általános forgalmi adója 20 %</t>
  </si>
  <si>
    <t>57213 Különféle adó, dijak, befizetések(pályázati díj)</t>
  </si>
  <si>
    <t>533.Egészségügyi hozzájárulás   1.950 x 12 hó</t>
  </si>
  <si>
    <t>55218Karbantartás, kisjavítás  ( világítás korszerűsítés még 2008-ban)</t>
  </si>
  <si>
    <t>57.Egyéb folyó kiadások összesen kamat</t>
  </si>
  <si>
    <t>56111Vásárolt termékek és szolgáltatások áfája</t>
  </si>
  <si>
    <t>57213Különféle adók, díjak, egyéb befizetések</t>
  </si>
  <si>
    <t xml:space="preserve">         pályázati díjak</t>
  </si>
  <si>
    <t xml:space="preserve">         bank költség</t>
  </si>
  <si>
    <t>Saját és bérelt ingatlan bérbeadás  bevétel összesen</t>
  </si>
  <si>
    <t>Város és községgazdálkodási   kiadás összesen</t>
  </si>
  <si>
    <t xml:space="preserve">751845 Város és községgazdálkodás </t>
  </si>
  <si>
    <t>Város és községgazdálkodás (közcélú ) kiadás összesen</t>
  </si>
  <si>
    <t>55213Szállítási szolgáltatatások</t>
  </si>
  <si>
    <t>Polgármesteri Hivatal és kapcsolódó szakfeladatok költségvetése</t>
  </si>
  <si>
    <t>751153Önkormányzat igazgatási tevékenység szakfeladat</t>
  </si>
  <si>
    <t xml:space="preserve">működési bevétel összesen </t>
  </si>
  <si>
    <t xml:space="preserve">felhalmozási össesen </t>
  </si>
  <si>
    <t>51419Egyéb költségtérítés és hozzájárulás</t>
  </si>
  <si>
    <t>Önkormányzat ig. tevékenység  működési kiadás összesen</t>
  </si>
  <si>
    <t>592.Tartalék előirányzata központilag az SZJA 17,25 %-a  (2006. évben az SZJA 5,59%)</t>
  </si>
  <si>
    <t>751867Temető fenntartás szakfeladat</t>
  </si>
  <si>
    <t>902113Települési hulladék szakfeladat</t>
  </si>
  <si>
    <t>701015Saját és bérelt ingatlan bérbeadása szakfeladat</t>
  </si>
  <si>
    <t>631211Közutak, hidak, alagutak üzemeltetése, fenntartása szakfeladat</t>
  </si>
  <si>
    <t xml:space="preserve">     5491Egyéb készletbeszerzés (jelzőtáblák)</t>
  </si>
  <si>
    <t>751845 Város és községgazdálkodás szakfeladat</t>
  </si>
  <si>
    <t>(Közcélú foglalkoztatott)</t>
  </si>
  <si>
    <t>751845Város és községgazdálkodás   Helyi közlekedés szakfeladat</t>
  </si>
  <si>
    <t>751878 Közvilágítás szakfeladat</t>
  </si>
  <si>
    <t>852018Állategészségügyi feladatok szakfeladat</t>
  </si>
  <si>
    <t xml:space="preserve">901116Szennyvíz elvezetés, kezelés szakfeladat </t>
  </si>
  <si>
    <t>5431Irodaszer,nyomtatvány</t>
  </si>
  <si>
    <t>54-56Dologi kiadás</t>
  </si>
  <si>
    <t>Helyi közlekedés szakfeladat kiadás összesen</t>
  </si>
  <si>
    <t>55215Villamos energia  ( 3 trafó áramdíja)</t>
  </si>
  <si>
    <t>5611Vásárolt termékek és szolgáltatások áfája</t>
  </si>
  <si>
    <t>55-56.Dologi kiadások összesen</t>
  </si>
  <si>
    <t>53.Munkaadókat terhelő járulék</t>
  </si>
  <si>
    <t>54-56Dologi kiadások összesen</t>
  </si>
  <si>
    <t>51-52.Személyi juttatások összesen</t>
  </si>
  <si>
    <t>55112Adatátviteli célú távközlés (internet előfizetés, használat)</t>
  </si>
  <si>
    <t>91.Intézményi működési bevétel</t>
  </si>
  <si>
    <r>
      <t>5</t>
    </r>
    <r>
      <rPr>
        <b/>
        <sz val="8"/>
        <rFont val="Arial"/>
        <family val="2"/>
      </rPr>
      <t>4-56.Dologi kiadások</t>
    </r>
  </si>
  <si>
    <r>
      <t>54-56.Dologi kiadások összese</t>
    </r>
    <r>
      <rPr>
        <sz val="8"/>
        <rFont val="Arial"/>
        <family val="2"/>
      </rPr>
      <t>n</t>
    </r>
  </si>
  <si>
    <t>55215Villamos energia</t>
  </si>
  <si>
    <t>55218Karbantartás, kisjavítás szolgáltatás (gépek javítása)</t>
  </si>
  <si>
    <t xml:space="preserve">55219Egyéb üzemeltetés, fenntartás </t>
  </si>
  <si>
    <t xml:space="preserve">56111Vásárolt termékek és szolgáltatások áfája </t>
  </si>
  <si>
    <t>55214Gázenergia szolgáltatás (8.748 m3)</t>
  </si>
  <si>
    <t>55215Villamos energia szolgáltatás (13.831 kWó)</t>
  </si>
  <si>
    <t>55217Víz és csatorna díj (33 m3)</t>
  </si>
  <si>
    <t>1.Fejlesztés</t>
  </si>
  <si>
    <t>93.Felhalmozási és tőkejellegű bevételek</t>
  </si>
  <si>
    <t>59.Különféle elszámolások</t>
  </si>
  <si>
    <t>91.Intézményi működési bevételek</t>
  </si>
  <si>
    <t>55.Szolgáltatások</t>
  </si>
  <si>
    <t>56.Különféle dologi kiadások</t>
  </si>
  <si>
    <t>5111Rendszeres személyi juttatások</t>
  </si>
  <si>
    <t>55219Egyéb üzemeltetési, fenntartási szolgáltatás (csatorna bekötés lakossághoz)</t>
  </si>
  <si>
    <t>56111Vásárolt termékek és szolgáltatások forgalmi adója</t>
  </si>
  <si>
    <t>561.Általános forgalmi adó kiadások</t>
  </si>
  <si>
    <t>Szennyvíz elvezetési szakfeladat kiadások összesen</t>
  </si>
  <si>
    <t>53.Munkáltatót terhelő járulék</t>
  </si>
  <si>
    <t>5361.Munkaadót terhelő egyéb járulék</t>
  </si>
  <si>
    <t>38312Természetben nyújtott szociális ellátás</t>
  </si>
  <si>
    <t xml:space="preserve">5441Könyv, folyóirat beszerzés </t>
  </si>
  <si>
    <t xml:space="preserve">       54411Könyv beszerzés (KJT,KTV szakmai könyvek)</t>
  </si>
  <si>
    <t>54.Készletek összesen</t>
  </si>
  <si>
    <t>55111Nem adatátviteli célú távközlés</t>
  </si>
  <si>
    <t xml:space="preserve">         vagyon- és felelősségbiztosítás</t>
  </si>
  <si>
    <t>Beruházások, fejlesztések összesen</t>
  </si>
  <si>
    <t xml:space="preserve">53 járulékok összesen </t>
  </si>
  <si>
    <t xml:space="preserve">         könyvkötés (jogszabályok, stb.)</t>
  </si>
  <si>
    <t>55219Egyéb szolgáltatás</t>
  </si>
  <si>
    <t>55511Továbbszámlázott szolgáltatások (bérlők felé víz, gáz, áram)</t>
  </si>
  <si>
    <t>Saját ingatlan bérbeadás szakfeladat kiadás összesen</t>
  </si>
  <si>
    <t xml:space="preserve"> 55219.Egyéb üzemeltetési, fenntartási szolgáltatás</t>
  </si>
  <si>
    <t xml:space="preserve">           útkezelő díja     (12 hó x 16.000,-Ft)</t>
  </si>
  <si>
    <t xml:space="preserve">        51111Alapilletmények   (1 fő)</t>
  </si>
  <si>
    <t>5141Személyhez kaocsolódó költségtérítések és hozzájárulások</t>
  </si>
  <si>
    <t>51.Személyi juttatások  összesen</t>
  </si>
  <si>
    <t xml:space="preserve">           külterületi utak kaszálása, hótolás</t>
  </si>
  <si>
    <t>5421Gyógyszer, vegyszer   (mentőláda feltöltése)</t>
  </si>
  <si>
    <t>5451Tüzelőanyag (gázpalack)</t>
  </si>
  <si>
    <t>5461Hajtó, kenőanyag  (fűnyíróba benzin, olaj)</t>
  </si>
  <si>
    <t>55219Egyéb üzemeltetési, fenntartási szolgáltatás</t>
  </si>
  <si>
    <t>534.Táppénz hozzájárulás</t>
  </si>
  <si>
    <t>532Munkaadói járulék 3 %</t>
  </si>
  <si>
    <t>55214Gázenergia szolgáltatás</t>
  </si>
  <si>
    <t>55215Villamosenergia szolgáltatás</t>
  </si>
  <si>
    <t>751153Önkormányzat igazgatási tevékenység</t>
  </si>
  <si>
    <t>Önkormányzat igazgatási tevékenység bevétel összesen</t>
  </si>
  <si>
    <t>Önkormányzati igazgatási tevékenység  kiadás összesen</t>
  </si>
  <si>
    <t>56.Különféle dologi kiadások összesen</t>
  </si>
  <si>
    <t>57.Egyéb folyó kiadások összesen</t>
  </si>
  <si>
    <t>54-57.Dologi kiadások összesen</t>
  </si>
  <si>
    <t>51.Személyi juttatások</t>
  </si>
  <si>
    <t>5491Egyéb készlet beszerzés</t>
  </si>
  <si>
    <t>55217Víz- és csatorna díj</t>
  </si>
  <si>
    <t>12.Utak felújítása II. részlet</t>
  </si>
  <si>
    <t xml:space="preserve">         üzemorvos 1 fő x 2.000,-Ft</t>
  </si>
  <si>
    <t>512195Egyéb bérrendsz.munkav.juttatás</t>
  </si>
  <si>
    <t>513195Egyéb bérrendsz.egyéb sajáztos juttatás</t>
  </si>
  <si>
    <t>5341Táppénz hozzájárulás</t>
  </si>
  <si>
    <t xml:space="preserve">         honlap karbantartás</t>
  </si>
  <si>
    <t xml:space="preserve">          rehabilitációs hozzájárulás</t>
  </si>
  <si>
    <t xml:space="preserve"> 57.Egyéb folyó kiadások</t>
  </si>
  <si>
    <t>Beruházások, fejlesztések</t>
  </si>
  <si>
    <t xml:space="preserve"> </t>
  </si>
  <si>
    <t>53.Munkaadókat terhelő járulékok</t>
  </si>
  <si>
    <t>54-56.Dologi kiadások</t>
  </si>
  <si>
    <t>57.Egyéb folyó kiadások</t>
  </si>
  <si>
    <t xml:space="preserve">         betegszabadság</t>
  </si>
  <si>
    <t>53.Járulékok összesen</t>
  </si>
  <si>
    <t>54-56Dologi kiadások</t>
  </si>
  <si>
    <t>55.Szolgáltatások összesen</t>
  </si>
  <si>
    <t>56112Áfa befizetés (lakásértékesítés miatt) 9,5M</t>
  </si>
  <si>
    <t>Közutak, hidak szakfeladat összesen</t>
  </si>
  <si>
    <t>54-56.Dologi kiadások összesen</t>
  </si>
  <si>
    <t xml:space="preserve">        sírhely megváltás</t>
  </si>
  <si>
    <t xml:space="preserve">         temetésenként az ár 10 %-a szerződés alapján</t>
  </si>
  <si>
    <t>9141.Továbbszámlázott szolgáltatások</t>
  </si>
  <si>
    <t xml:space="preserve">        ravatalozó áramdíjának továbbszámlázásából</t>
  </si>
  <si>
    <t>9191Kiszámlázott termékek, szolgáltatások ÁFÁ-ja</t>
  </si>
  <si>
    <t>91.Temető fenntartás szakfeladat bevétel összesen</t>
  </si>
  <si>
    <t>55-56.Dologi kiadások</t>
  </si>
  <si>
    <t>55217. Víz és csatorna díj</t>
  </si>
  <si>
    <t xml:space="preserve">         szemétdíj ( 4 konténer)</t>
  </si>
  <si>
    <t>55511.Továbbszámlázott szolgáltatások</t>
  </si>
  <si>
    <t>56111.Vásárolt termékek, szolgáltatások áfája</t>
  </si>
  <si>
    <t>Temető fenntartás szakfeladat kiadás összesen</t>
  </si>
  <si>
    <t>902113Települési hulladék</t>
  </si>
  <si>
    <t>9191.Kiszámlázott termékek, szolgáltatások áfája</t>
  </si>
  <si>
    <t>Települési hulladék bevétel összesen</t>
  </si>
  <si>
    <t>552.Különféle szolgáltatási kiadások</t>
  </si>
  <si>
    <t xml:space="preserve">               lakossági szemétszállítás</t>
  </si>
  <si>
    <t xml:space="preserve">               Szőlőhegy, Rév, Diós, Szent Mihály konténer</t>
  </si>
  <si>
    <t>Települési hulladék szakfeladat kiadás összesen</t>
  </si>
  <si>
    <t>701015Saját és bérelt ingatlan bérbeadása</t>
  </si>
  <si>
    <t>9141.Továbbszámlázott szolgáltatások bevételei</t>
  </si>
  <si>
    <t>92912Önkormányzati egyéb helyiségek bérbeadásából származó bevételek</t>
  </si>
  <si>
    <t xml:space="preserve"> 55111.Telefon fenntartás ( 1 telefonvonal fenntartás Rákóczi u 17-ben)</t>
  </si>
  <si>
    <t>55219Egyéb üzemeltetési,fenntartási szolgáltatás</t>
  </si>
  <si>
    <t xml:space="preserve">         szemétszállítási díj</t>
  </si>
  <si>
    <t xml:space="preserve">         SALDO tagdíj</t>
  </si>
  <si>
    <t xml:space="preserve">         kéményseprés, rágcsálóirtás</t>
  </si>
  <si>
    <t xml:space="preserve">         tűzoltó készülék ellenőrzés</t>
  </si>
  <si>
    <t xml:space="preserve">          Német, Lengyel testvér városi kapcsolatok</t>
  </si>
  <si>
    <t xml:space="preserve">51.52 személyi juttatások összesen </t>
  </si>
  <si>
    <t>54.Készletbeszerzés</t>
  </si>
  <si>
    <t>56111Vásárolt termékek, szolgáltatások áfája</t>
  </si>
  <si>
    <r>
      <t xml:space="preserve">BEVÉTEL                                         </t>
    </r>
    <r>
      <rPr>
        <sz val="8"/>
        <rFont val="Arial"/>
        <family val="2"/>
      </rPr>
      <t xml:space="preserve"> 11/1.sz. melléklet</t>
    </r>
  </si>
  <si>
    <r>
      <t xml:space="preserve">KIADÁS                                        </t>
    </r>
    <r>
      <rPr>
        <sz val="8"/>
        <rFont val="Arial"/>
        <family val="2"/>
      </rPr>
      <t xml:space="preserve"> 11/2.sz. melléklet</t>
    </r>
  </si>
  <si>
    <r>
      <t xml:space="preserve">KIADÁS                                         </t>
    </r>
    <r>
      <rPr>
        <sz val="8"/>
        <rFont val="Arial"/>
        <family val="2"/>
      </rPr>
      <t xml:space="preserve"> 11/2.sz. melléklet</t>
    </r>
  </si>
  <si>
    <r>
      <t xml:space="preserve">BEVÉTEL                                       </t>
    </r>
    <r>
      <rPr>
        <sz val="8"/>
        <rFont val="Arial"/>
        <family val="2"/>
      </rPr>
      <t xml:space="preserve"> 11/7.sz. melléklet</t>
    </r>
  </si>
  <si>
    <r>
      <t xml:space="preserve">KIADÁS                                           </t>
    </r>
    <r>
      <rPr>
        <sz val="8"/>
        <rFont val="Arial"/>
        <family val="2"/>
      </rPr>
      <t xml:space="preserve"> 11/8.sz. melléklet</t>
    </r>
  </si>
  <si>
    <r>
      <t xml:space="preserve">BEVÉTEL                                       </t>
    </r>
    <r>
      <rPr>
        <sz val="8"/>
        <rFont val="Arial"/>
        <family val="2"/>
      </rPr>
      <t>11/9.sz. melléklet</t>
    </r>
  </si>
  <si>
    <r>
      <t xml:space="preserve">KIADÁS                                        </t>
    </r>
    <r>
      <rPr>
        <sz val="8"/>
        <rFont val="Arial"/>
        <family val="2"/>
      </rPr>
      <t xml:space="preserve"> 11/10.sz. melléklet</t>
    </r>
  </si>
  <si>
    <r>
      <t xml:space="preserve">BEVÉTEL                                    </t>
    </r>
    <r>
      <rPr>
        <sz val="8"/>
        <rFont val="Arial"/>
        <family val="2"/>
      </rPr>
      <t xml:space="preserve">  11/11.sz. melléklet</t>
    </r>
  </si>
  <si>
    <r>
      <t xml:space="preserve">KIADÁS                                      </t>
    </r>
    <r>
      <rPr>
        <sz val="8"/>
        <rFont val="Arial"/>
        <family val="2"/>
      </rPr>
      <t>11/12.sz. melléklet</t>
    </r>
  </si>
  <si>
    <r>
      <t xml:space="preserve">KIADÁS                                         </t>
    </r>
    <r>
      <rPr>
        <sz val="8"/>
        <rFont val="Arial"/>
        <family val="2"/>
      </rPr>
      <t>11/13.sz. melléklet</t>
    </r>
  </si>
  <si>
    <r>
      <t xml:space="preserve">KIADÁS                                      </t>
    </r>
    <r>
      <rPr>
        <sz val="8"/>
        <rFont val="Arial"/>
        <family val="2"/>
      </rPr>
      <t>11/14.sz. melléklet</t>
    </r>
  </si>
  <si>
    <t>KIADÁS                                      11/15.sz. melléklet</t>
  </si>
  <si>
    <r>
      <t xml:space="preserve">KIADÁS                                          </t>
    </r>
    <r>
      <rPr>
        <sz val="8"/>
        <rFont val="Arial"/>
        <family val="2"/>
      </rPr>
      <t>11/16.sz. melléklet</t>
    </r>
  </si>
  <si>
    <r>
      <t xml:space="preserve">KIADÁSOK                               </t>
    </r>
    <r>
      <rPr>
        <sz val="8"/>
        <rFont val="Arial"/>
        <family val="2"/>
      </rPr>
      <t xml:space="preserve"> 11/17.sz. melléklet</t>
    </r>
  </si>
  <si>
    <r>
      <t xml:space="preserve">KIADÁS                                       </t>
    </r>
    <r>
      <rPr>
        <sz val="8"/>
        <rFont val="Arial"/>
        <family val="2"/>
      </rPr>
      <t>11/21.sz. melléklet</t>
    </r>
  </si>
  <si>
    <r>
      <t xml:space="preserve">KIADÁS                                </t>
    </r>
    <r>
      <rPr>
        <sz val="8"/>
        <rFont val="Arial"/>
        <family val="2"/>
      </rPr>
      <t xml:space="preserve">      11/23.sz. melléklet</t>
    </r>
  </si>
  <si>
    <r>
      <t xml:space="preserve">KIADÁS                                   </t>
    </r>
    <r>
      <rPr>
        <sz val="8"/>
        <rFont val="Arial"/>
        <family val="2"/>
      </rPr>
      <t xml:space="preserve">        11/24.sz. melléklet</t>
    </r>
  </si>
  <si>
    <t>Közvilágítás szakfeladat kiadás összesen</t>
  </si>
  <si>
    <t>548Munkaruha,védőruha</t>
  </si>
  <si>
    <t>Állategészségügyi feladatok kiadás összesen</t>
  </si>
  <si>
    <t>Eseti pénzbeni ellátások kiadás összesen</t>
  </si>
  <si>
    <t>Rendszeres pénzbeni ellátás kiadás összesen</t>
  </si>
  <si>
    <t>utak aszfaltozása: lakossági és állami hozzájárulás</t>
  </si>
  <si>
    <t>Önerő az MFB-s hitlekhez</t>
  </si>
  <si>
    <t>fejlesztések:</t>
  </si>
  <si>
    <t xml:space="preserve">        (Árpád u. 1/b, Táncsics u. 3.)</t>
  </si>
  <si>
    <t xml:space="preserve">         (Árpád u. 1/b., Táncsics u. 3.)</t>
  </si>
  <si>
    <t>57. Különféle adók dijak</t>
  </si>
  <si>
    <t>54-57. Dologi kiadások összesen</t>
  </si>
  <si>
    <t>52 Külső személyi juttatás</t>
  </si>
  <si>
    <t>51-52. személyi juttatás összesen</t>
  </si>
  <si>
    <t>534 Táppénz hozzájárulás</t>
  </si>
  <si>
    <t>55213 Szállitás</t>
  </si>
  <si>
    <t>853311 Rendszeres pénzbeni ellátás szakfeladat</t>
  </si>
  <si>
    <t>583 Önkormányzatok által folyósított ellátások</t>
  </si>
  <si>
    <t>583112 Rendszeres szociális segély</t>
  </si>
  <si>
    <t>583113 Időskorúak járadéka</t>
  </si>
  <si>
    <t>583114 Lakásfenntartási támogatás</t>
  </si>
  <si>
    <t>583116 Ápolási díj</t>
  </si>
  <si>
    <t>Renszeres pénzbeli ellátások összesen</t>
  </si>
  <si>
    <t>853333 Munkanélküliek ellátása szakfeladat</t>
  </si>
  <si>
    <t>Kiadás                                    11/23. melléklet</t>
  </si>
  <si>
    <t>583Önkormányzatok által foyosított ellátások</t>
  </si>
  <si>
    <t>583111 Tartós munkanélküliek rendszeres szociális ellátása</t>
  </si>
  <si>
    <t>853344 Eseti pénzbeli ellátás szakfeladat</t>
  </si>
  <si>
    <t>58311 Rászorultságtól függő szociális ellátás</t>
  </si>
  <si>
    <t>Természetben nyújtott szociális ellátás</t>
  </si>
  <si>
    <t>Rászorultságtól függő szociális ellátás</t>
  </si>
  <si>
    <t xml:space="preserve">853355 Esetei pénzbeni gyermekvédelmi támogatás </t>
  </si>
  <si>
    <t>Kiadás                                   11/24. melléklet</t>
  </si>
  <si>
    <t>583118 Átmeneti gyermekvédelmi támogatás</t>
  </si>
  <si>
    <t>Pénzbeli ellátások összesen</t>
  </si>
  <si>
    <t xml:space="preserve">         eljárási dij</t>
  </si>
  <si>
    <t>91314 Kötbér, birság, kártérités</t>
  </si>
  <si>
    <t>916 Kamat bevétel</t>
  </si>
  <si>
    <t xml:space="preserve">         eü-i szolgáltatás ( egyszeri)</t>
  </si>
  <si>
    <t xml:space="preserve">         posta költség, postai befizetések bankköltségei</t>
  </si>
  <si>
    <t xml:space="preserve">         ügyvédi díj  (41.667- x 12hó)</t>
  </si>
  <si>
    <t xml:space="preserve">         Közbeszerzések lebonyolítása</t>
  </si>
  <si>
    <t xml:space="preserve">          késedelmi kamat, bírságok MÁK</t>
  </si>
  <si>
    <t xml:space="preserve">        ravatalozó felújítás</t>
  </si>
  <si>
    <t>Temető felújítás</t>
  </si>
  <si>
    <t>9191.Kiszámlázott termékek, szolgáltatások áfája   20%</t>
  </si>
  <si>
    <t xml:space="preserve">         magántelefon</t>
  </si>
  <si>
    <t xml:space="preserve"> 51413Közlekedési költségtérítés (bérlet 80 % 2 fő)</t>
  </si>
  <si>
    <t xml:space="preserve">          telefonadó        220.000 x 3 %</t>
  </si>
  <si>
    <t xml:space="preserve">     55213 Szállitás (kőszállitás)Szőlőhegy</t>
  </si>
  <si>
    <t xml:space="preserve">        -  park területe</t>
  </si>
  <si>
    <t xml:space="preserve">         - Koller tér</t>
  </si>
  <si>
    <t xml:space="preserve">          - Városközpont</t>
  </si>
  <si>
    <t xml:space="preserve">         - Rákóczi utca+ kerekeskút környéke</t>
  </si>
  <si>
    <t xml:space="preserve">          -Kinizsi park</t>
  </si>
  <si>
    <t xml:space="preserve">          -Műv ház környéke</t>
  </si>
  <si>
    <t xml:space="preserve">        2004-től 3.000.000 + ÁFA</t>
  </si>
  <si>
    <t>park üzemeltetés( 2007-tők kistemető új, +1.100.000)</t>
  </si>
  <si>
    <t xml:space="preserve">          2006-tól + új Ady E. utcai park 608.000 + ÁFA</t>
  </si>
  <si>
    <t xml:space="preserve">           áramdíj </t>
  </si>
  <si>
    <t xml:space="preserve">         2005-től + új 670.000+ ÁFA</t>
  </si>
  <si>
    <t>54-55. dologi kiadások összesen</t>
  </si>
  <si>
    <r>
      <t xml:space="preserve">Kiadás   </t>
    </r>
    <r>
      <rPr>
        <sz val="8"/>
        <rFont val="Arial"/>
        <family val="2"/>
      </rPr>
      <t xml:space="preserve">                                             11/2.sz. melléklet</t>
    </r>
  </si>
  <si>
    <t xml:space="preserve">55.Szolgáltatások </t>
  </si>
  <si>
    <t>3 utca aszfaltozás</t>
  </si>
  <si>
    <t>533.Egészségügyi hozzájárulás 1.950 x 2 fő x12</t>
  </si>
  <si>
    <t xml:space="preserve">         Family Frost (mozgó árus)                 100.000</t>
  </si>
  <si>
    <t xml:space="preserve">         Moki Ker (Hetes Vegyes)                    18.750</t>
  </si>
  <si>
    <t xml:space="preserve">         Purina (mozgó árus)                          100.000</t>
  </si>
  <si>
    <t xml:space="preserve">         Tejmix (mozgó árus)                            90.000</t>
  </si>
  <si>
    <t>93321Részvények értékesítése (Adonybusz)</t>
  </si>
  <si>
    <t xml:space="preserve">                 betegszabadság</t>
  </si>
  <si>
    <t xml:space="preserve">                 továbbképzés (továbbképzési terv alapján)</t>
  </si>
  <si>
    <t xml:space="preserve"> 2007. Évi várható bérfejlesztés önkormányzati szintű hatása 5,5 % (zárolt tétel)</t>
  </si>
  <si>
    <t>Zárolt 5,5 % bérfejlesztés járuléka önk. szinten</t>
  </si>
  <si>
    <t>55119Egyéb kommunikációs szolgáltatás (jogszabály követések "bérelt" programok esetében)</t>
  </si>
  <si>
    <t xml:space="preserve">         szakértés (ápolási díjhoz, épületállapot miatt)</t>
  </si>
  <si>
    <t xml:space="preserve">         hirdetésidij, közzététel (zárszámadás, álláshely)</t>
  </si>
  <si>
    <t xml:space="preserve">         veszélyes hulladék szállítás (EÜ Központnál 2007-től)</t>
  </si>
  <si>
    <t xml:space="preserve">         minőségbiztosítás</t>
  </si>
  <si>
    <t>51319 Egyéb sajátos juttatás</t>
  </si>
  <si>
    <t xml:space="preserve">         telefonközpont bérleti díja</t>
  </si>
  <si>
    <t xml:space="preserve">         üzemorvos </t>
  </si>
  <si>
    <t>5131Foglalkozatottak sajátos juttatásai</t>
  </si>
  <si>
    <t>51312Jubileumi jutalom  (2 fő )</t>
  </si>
  <si>
    <t xml:space="preserve"> 51319Egyéb sajátos juttatás</t>
  </si>
  <si>
    <t xml:space="preserve"> 5141Ruházati költségtérítés (200%)</t>
  </si>
  <si>
    <t xml:space="preserve">         telefonadó   1.600 x 20 % = 320.000-100.000=  telefon adó220.000 X 29 % = 64.000</t>
  </si>
  <si>
    <t>54412Folyóirat beszerzés (közlönyök, kistérségi újság)</t>
  </si>
  <si>
    <t xml:space="preserve"> 54413Egyéb információhordozó beszerzése (DVD jogtár)</t>
  </si>
  <si>
    <t xml:space="preserve"> 5471Szakmai anyag, kisértékű tárgyi eszköz </t>
  </si>
  <si>
    <t xml:space="preserve"> 548Munkaruha,  védőruha</t>
  </si>
  <si>
    <t xml:space="preserve"> 5491Egyéb készletbeszerzés:</t>
  </si>
  <si>
    <t xml:space="preserve">  karbantartási anyag</t>
  </si>
  <si>
    <t xml:space="preserve"> tisztítószer beszerzés (vállalkozói szerz. módosítás.)</t>
  </si>
  <si>
    <t>egyéb készletbeszerzés</t>
  </si>
  <si>
    <t>Polgármesteri Hivatal és Kapcsolódó szakfeladatok összesen</t>
  </si>
  <si>
    <t>telek vásárlás 1343/18 hrsz</t>
  </si>
  <si>
    <t>céljellegű decenrtalizált tám. (Bajcsy Zs. u. járda felúj)</t>
  </si>
  <si>
    <t xml:space="preserve"> saját gépkocsi használat (4 fő):</t>
  </si>
  <si>
    <t>Képviselői lap top vásárlás (10 gép)</t>
  </si>
  <si>
    <t>55218Karbantrtás, kisjavítás (2 lakás kémény jav.)</t>
  </si>
  <si>
    <r>
      <t xml:space="preserve">Közkincs Műv. Ház hosszú lejáratú </t>
    </r>
    <r>
      <rPr>
        <b/>
        <sz val="8"/>
        <rFont val="Arial"/>
        <family val="2"/>
      </rPr>
      <t>kamatmentes</t>
    </r>
    <r>
      <rPr>
        <sz val="8"/>
        <rFont val="Arial"/>
        <family val="2"/>
      </rPr>
      <t xml:space="preserve"> hitel igénybevétele</t>
    </r>
  </si>
  <si>
    <t>Hosszúlejáratú fejlesztési  hitel igénybevétele:</t>
  </si>
  <si>
    <t xml:space="preserve">2008. évi </t>
  </si>
  <si>
    <r>
      <t>51.Személyi juttatások  (</t>
    </r>
    <r>
      <rPr>
        <sz val="8"/>
        <rFont val="Arial"/>
        <family val="2"/>
      </rPr>
      <t>illetményalap:?Ft/hó)</t>
    </r>
  </si>
  <si>
    <t xml:space="preserve"> Garantált illetmény 2007.december 31-én</t>
  </si>
  <si>
    <t xml:space="preserve">              3.358.100 x 12 hó                       40.297.200</t>
  </si>
  <si>
    <t xml:space="preserve">              3.800 x 3 hó                                       11.400</t>
  </si>
  <si>
    <t xml:space="preserve">              2.000 x 6 hó                                        12.000</t>
  </si>
  <si>
    <t xml:space="preserve">              3.800 x 5 hó                                        19.000</t>
  </si>
  <si>
    <t xml:space="preserve">              3.800 x 6 hó                                        22.800</t>
  </si>
  <si>
    <t xml:space="preserve">              7.700 x 2 hó                                        15.400</t>
  </si>
  <si>
    <t xml:space="preserve">              4.200 x 10 hó                                      42.000</t>
  </si>
  <si>
    <t xml:space="preserve">              7.700 x 7 hó                                        53.900</t>
  </si>
  <si>
    <t xml:space="preserve">              6.500 x 11 hó                                      71.500</t>
  </si>
  <si>
    <t>2008.jan. 1-i béremelés</t>
  </si>
  <si>
    <t>22 fő      1125.400 x 11 hó                          1.379.400</t>
  </si>
  <si>
    <t xml:space="preserve">        1 fő x 8.830 x 12 hó                               106.000</t>
  </si>
  <si>
    <t>Illetménykiegészítés (felsőfokú végzettségűek 10 %)</t>
  </si>
  <si>
    <t xml:space="preserve">     induló   6 fő   114.900 x 12 hó                 1.378.800</t>
  </si>
  <si>
    <t>Minimál bérre történő kiegészítés</t>
  </si>
  <si>
    <t xml:space="preserve">      induló  3 fő   21.330 x 12 hó                      256.000</t>
  </si>
  <si>
    <t xml:space="preserve">      januári változás 2 főnél + 4.435 x 11 hó      48.800</t>
  </si>
  <si>
    <t xml:space="preserve"> Induló pótlékok</t>
  </si>
  <si>
    <t xml:space="preserve">    1 fő vezetői pótlék   121.440 x 12 hó       1.457.280</t>
  </si>
  <si>
    <t xml:space="preserve">     januári emelés             6.100 x 11 hó            67.100</t>
  </si>
  <si>
    <t xml:space="preserve">      összesen                                                1.524.000</t>
  </si>
  <si>
    <t xml:space="preserve">     5 fő képzettségi pótlék   73.600 x 12 hó     883.000</t>
  </si>
  <si>
    <t xml:space="preserve">     januári emelés                  3.700 x 11 hó       40.700</t>
  </si>
  <si>
    <t xml:space="preserve">      összesen                                                   924.000</t>
  </si>
  <si>
    <t xml:space="preserve">     4 fő nyelvpótlék             86.480 x 12 hó   1.037.760</t>
  </si>
  <si>
    <t xml:space="preserve">      januári emelés                 5.650 x 11 hó       62.150</t>
  </si>
  <si>
    <t xml:space="preserve">      összesen                                                1.099.900                      </t>
  </si>
  <si>
    <t xml:space="preserve">      Pótlékok összesen                                  3.548.000</t>
  </si>
  <si>
    <t>51114 Egyéb kötelező illetménypótlék</t>
  </si>
  <si>
    <t xml:space="preserve">                  1 fő 35 éves   4 havi bér            1.203.200</t>
  </si>
  <si>
    <t xml:space="preserve">                 22 fő x 77300,-(törvényi mérték szerint) </t>
  </si>
  <si>
    <t>51414Étkezési hozzájár.(22 fő x 6.000,-Ft/hó x 12 hó)</t>
  </si>
  <si>
    <t xml:space="preserve">      12 fő x 20.000                                          240.000</t>
  </si>
  <si>
    <t xml:space="preserve">képernyő előtti munkavégzéshez( szemüveg  )  </t>
  </si>
  <si>
    <t>adómentesen adható vás. ut.  nem tervezhető</t>
  </si>
  <si>
    <t xml:space="preserve">                 1fő 2007. évben</t>
  </si>
  <si>
    <t xml:space="preserve"> polgármester 115.500.-, jegyző 28.000.-, műszakis 20.000.-</t>
  </si>
  <si>
    <t>13.havi mbér 2007.évi                                   1.518.384</t>
  </si>
  <si>
    <t xml:space="preserve">                      2008.évi                                   3.989.000</t>
  </si>
  <si>
    <t xml:space="preserve">       1 fő felmentési ideje  484.000 x 4 hó</t>
  </si>
  <si>
    <t>2007.dec. illetmény  103.100 x 12 hó=       1.237.200</t>
  </si>
  <si>
    <t xml:space="preserve">       január 1-i béremelés 900 x 11 hó             10.000</t>
  </si>
  <si>
    <t xml:space="preserve">                                      2008.évi                   104.000</t>
  </si>
  <si>
    <t xml:space="preserve">       13.havi illetmény    2007.évi                      52.000</t>
  </si>
  <si>
    <t>Éves összes illetmény                                1.403.000</t>
  </si>
  <si>
    <t>51414.Étkezési hozzájárulás (adómentesen adható étkezési utalvány 1 fő x 6.000,-Ft x 12 hó)</t>
  </si>
  <si>
    <t xml:space="preserve">        kistérségi bérleti díj</t>
  </si>
  <si>
    <t xml:space="preserve">         hatósági díj </t>
  </si>
  <si>
    <t xml:space="preserve">         hatósági díj (Okmányiroda)               1.300.000</t>
  </si>
  <si>
    <t xml:space="preserve">         Kulcs Építésügy 12x 80.000=              960.000</t>
  </si>
  <si>
    <t xml:space="preserve">         Perkáta építésügy                                430.000</t>
  </si>
  <si>
    <t xml:space="preserve">         Iváncsa építésügy                               430.000</t>
  </si>
  <si>
    <t xml:space="preserve">        közterület használati díj </t>
  </si>
  <si>
    <t xml:space="preserve">         Pannon GSM                                      170.000</t>
  </si>
  <si>
    <t xml:space="preserve">         Számkont (Újságos)                            60.000</t>
  </si>
  <si>
    <t xml:space="preserve">         Hiteles internet adó                            240.000</t>
  </si>
  <si>
    <t>533.Egészségügyi hozzájárulás 22 x 1.950 x 12 hó + felmentett dolgozó 4hó x 1.950,-Ft</t>
  </si>
  <si>
    <t>55218Karbantartás, kisjavítás fénymásoló karbantartás</t>
  </si>
  <si>
    <t xml:space="preserve">         MÁK címzett támogatás lehívási díj</t>
  </si>
  <si>
    <t xml:space="preserve">        étkezési utalvány kezelési költség </t>
  </si>
  <si>
    <t xml:space="preserve">         takarítás, vállalkozó  (109.000 x 12    2 épület)</t>
  </si>
  <si>
    <t xml:space="preserve">         könyvvizsgáló   40.000/hó x 12</t>
  </si>
  <si>
    <t xml:space="preserve">         Kistérségi ügyeleti ellátás ( 2007-ben 47Ft/fő/hó x 3787 fő x 12 hó</t>
  </si>
  <si>
    <t xml:space="preserve">         Városi tv</t>
  </si>
  <si>
    <t xml:space="preserve">56211Belföldi kiküldetés </t>
  </si>
  <si>
    <t xml:space="preserve">5711Előző évi többlettámogatás befizetése </t>
  </si>
  <si>
    <t xml:space="preserve">         MFB  hitel kamat</t>
  </si>
  <si>
    <t>13.Számítástechnikai eszközök A/3 nyomtató+fénymásoló,Szerver</t>
  </si>
  <si>
    <t>531.Társadalombiztosítási járulék 1.428 x 29%</t>
  </si>
  <si>
    <t>51111Alapilletmények  (2 fő ) 69.000 Ft/fő/hóx12hó</t>
  </si>
  <si>
    <t xml:space="preserve"> ápolási díj utáni nyugdíjbiztosítási járulék 21 %:</t>
  </si>
  <si>
    <t xml:space="preserve">                                         11.312.eFt x 21% </t>
  </si>
  <si>
    <t xml:space="preserve">         levéltári anyag összeállítása</t>
  </si>
  <si>
    <t xml:space="preserve"> 22 fő köztisztviselő:</t>
  </si>
  <si>
    <t>soros béremelés:</t>
  </si>
  <si>
    <t>soros  béremelés összesen:                          369.000</t>
  </si>
  <si>
    <t>besorolási kategória emelkedés:</t>
  </si>
  <si>
    <t>alapbér összesen  :                                    42.152.000</t>
  </si>
  <si>
    <t>illetménykiegészítés összesen :                   1.472.000</t>
  </si>
  <si>
    <t xml:space="preserve">    2008.jan- 1-i emelés    8.470 x 11 hó            93.200</t>
  </si>
  <si>
    <t xml:space="preserve">       összesen  :                                               304.800</t>
  </si>
  <si>
    <t>Illetmény összesen :                                    43.929.000</t>
  </si>
  <si>
    <t>Illetmény összesen   :                                  49.436.384</t>
  </si>
  <si>
    <t xml:space="preserve">531.Társadalombizt. járulék    57.003 e Ft x 29 %       </t>
  </si>
  <si>
    <t>532.Munkaadói járulék 3 %             57.003 eF t x 3 %</t>
  </si>
  <si>
    <t xml:space="preserve">        DVD lejátszó, esküvőkhöz kellékek</t>
  </si>
  <si>
    <t xml:space="preserve">         helyszínrajz, térképmásolat,  értékbecslés,</t>
  </si>
  <si>
    <t xml:space="preserve">         temető üzemeltetés  ( 30.000,- x 12 hó)</t>
  </si>
  <si>
    <t xml:space="preserve">Üres bérlakások folyamatos gázszolgáltatásának fenntartása </t>
  </si>
  <si>
    <t xml:space="preserve">Üres bérlakások folyamatos áramszolgáltatásának fenntartása </t>
  </si>
  <si>
    <t>Fejlesztés összesen RÉV út aszfaltozás önerő</t>
  </si>
  <si>
    <t xml:space="preserve"> egyéb üzemeltetési ktg,szennyvíz szipp.(Zárda)</t>
  </si>
  <si>
    <t xml:space="preserve">         2008-tól 10% emelés+30.000,- Ft/hó irányítás</t>
  </si>
  <si>
    <t xml:space="preserve">Bajcsy utca járda </t>
  </si>
  <si>
    <t>iratár kialakítás</t>
  </si>
  <si>
    <t>óvoda felújítás</t>
  </si>
  <si>
    <t>fakivágások, környezetvédelmi szakértés,</t>
  </si>
  <si>
    <t xml:space="preserve">931.Tárgyi eszközök, immateriális javak értékesítése </t>
  </si>
  <si>
    <t xml:space="preserve">91921ÁFA </t>
  </si>
  <si>
    <t>Fejlesztési ( magánszemélyek kommunális adójával egyezően) pályázati céltartalék</t>
  </si>
  <si>
    <t>Gyermekorvosi rendelő régi szárny felújítás és bővítés</t>
  </si>
  <si>
    <t xml:space="preserve"> Polgármesteri Hivatal bővítés, felújítás</t>
  </si>
  <si>
    <t>12. Járda épités</t>
  </si>
  <si>
    <t>5491Egyéb készletbeszerzés (évelő növények pályázathoz), közterületi bútorok, szemetesek, utca fásítási akció indítása</t>
  </si>
  <si>
    <r>
      <t xml:space="preserve">                                     </t>
    </r>
    <r>
      <rPr>
        <sz val="8"/>
        <rFont val="Arial"/>
        <family val="2"/>
      </rPr>
      <t xml:space="preserve"> 11/22.sz. melléklet</t>
    </r>
  </si>
  <si>
    <t>KIADÁSOK:</t>
  </si>
  <si>
    <t>BEVÉTELEK:</t>
  </si>
  <si>
    <t>250.000.000 hitelkeretből tervezett hiteligénybevétel (részletezve: 20. és 24. számú mellékletben)</t>
  </si>
  <si>
    <t xml:space="preserve">címzett támogatás (belterületi vízrendezé) </t>
  </si>
  <si>
    <t xml:space="preserve">1233 Épületvásárlás </t>
  </si>
  <si>
    <t xml:space="preserve"> Műv. Ház  felújítása a Közkincs kamatmentes hosszúlejáratú és MFB hitel terhére                                         </t>
  </si>
  <si>
    <t xml:space="preserve"> Hosszúlejáratú hitel (180.000eFt) a megvalósuló beruházások terhére :                                                                </t>
  </si>
  <si>
    <t xml:space="preserve">              iskola felújítás, bővítés</t>
  </si>
  <si>
    <t xml:space="preserve">          közterület DÉSZOLG                      4.400.000</t>
  </si>
  <si>
    <t xml:space="preserve">         Közterület h. díj össz                 5.179.000</t>
  </si>
  <si>
    <t xml:space="preserve">             11.100 x 11 hó                                    121.000</t>
  </si>
  <si>
    <t>52211Állományba nem tart.megbízási díja (építésügy, okmányiroda) 2007 évben: 0</t>
  </si>
  <si>
    <t>57211Munkáltató által fizetett személyi jövedelem adó  54 %</t>
  </si>
  <si>
    <t xml:space="preserve"> adómentesen adható vásárláai utalvány                       (nem tervezhető)</t>
  </si>
  <si>
    <t>532.Munkaadói járulék           1.428 x 3%</t>
  </si>
  <si>
    <t xml:space="preserve">alanyi jogon                            9 fő </t>
  </si>
  <si>
    <t xml:space="preserve"> méltányosság                     12 fő </t>
  </si>
  <si>
    <t xml:space="preserve">  fokozott ápolást igénylő    11 fő</t>
  </si>
  <si>
    <t xml:space="preserve">91212 Szolgáltatás ellenértéke </t>
  </si>
  <si>
    <t>43121Tőke törlesztés (751-99-9)</t>
  </si>
  <si>
    <t>9111Igazgatási szolgáltatás bevételei</t>
  </si>
  <si>
    <t>9131Bérleti és lízing díjak</t>
  </si>
  <si>
    <t>9191Kiszámlázott áfa és áfa visszatérítés</t>
  </si>
  <si>
    <t>51317Keresetkiegészítés 2 %</t>
  </si>
  <si>
    <t>utca nyitás</t>
  </si>
  <si>
    <t>91219.Intézmények gyéb sajátos bevételi</t>
  </si>
  <si>
    <t xml:space="preserve">91219.Intézmének egyéb sajátos bevételei (szemétszállítási díj + várható hátralék behajtás) </t>
  </si>
  <si>
    <t>55218Utak karbantartása (kő a Szőlőhegyi utakra)</t>
  </si>
  <si>
    <t xml:space="preserve">        51317Keresetkiegészítés   (2%)</t>
  </si>
  <si>
    <r>
      <t xml:space="preserve">13.Fejlesztés: </t>
    </r>
    <r>
      <rPr>
        <sz val="8"/>
        <rFont val="Arial"/>
        <family val="2"/>
      </rPr>
      <t>2 db fűkasza</t>
    </r>
  </si>
  <si>
    <t>531 Társadalombiztosítási járulék 29 % 1.656 x 29 %</t>
  </si>
  <si>
    <r>
      <t xml:space="preserve">VízTerhelési Díj </t>
    </r>
    <r>
      <rPr>
        <b/>
        <sz val="8"/>
        <rFont val="Arial"/>
        <family val="2"/>
      </rPr>
      <t>terhére lehívható támogatás2007.évi rész</t>
    </r>
  </si>
  <si>
    <r>
      <t xml:space="preserve">            </t>
    </r>
    <r>
      <rPr>
        <b/>
        <sz val="8"/>
        <rFont val="Arial"/>
        <family val="2"/>
      </rPr>
      <t xml:space="preserve">    2008.évi rész</t>
    </r>
  </si>
  <si>
    <t xml:space="preserve">1.Szennyvíztisztitó telep felújítása,  eszközhasználati díj terhére </t>
  </si>
  <si>
    <t>5831171         átmeneti felnőtt támogatás</t>
  </si>
  <si>
    <t>5831172         temetési segély</t>
  </si>
  <si>
    <t>583119         közlekedési támogatás</t>
  </si>
  <si>
    <t xml:space="preserve">        Természetben nyújtott egyéb ellátások</t>
  </si>
  <si>
    <t>583119         iskolások és nyugdijasok helyi utazási támogat.</t>
  </si>
  <si>
    <t>5831225         köztemetés</t>
  </si>
  <si>
    <t>583123         közgyógyigazolvány</t>
  </si>
  <si>
    <t>elfogadott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</si>
</sst>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7" xfId="0" applyFont="1" applyBorder="1" applyAlignment="1">
      <alignment wrapText="1"/>
    </xf>
    <xf numFmtId="0" fontId="2" fillId="0" borderId="18" xfId="0" applyFont="1" applyBorder="1" applyAlignment="1">
      <alignment/>
    </xf>
    <xf numFmtId="0" fontId="1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1" fontId="5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99"/>
  <sheetViews>
    <sheetView tabSelected="1" zoomScalePageLayoutView="0" workbookViewId="0" topLeftCell="A316">
      <selection activeCell="B241" sqref="B241"/>
    </sheetView>
  </sheetViews>
  <sheetFormatPr defaultColWidth="9.140625" defaultRowHeight="12.75"/>
  <cols>
    <col min="1" max="1" width="50.140625" style="0" customWidth="1"/>
    <col min="2" max="2" width="15.28125" style="0" customWidth="1"/>
  </cols>
  <sheetData>
    <row r="2" spans="1:2" ht="45.75" customHeight="1">
      <c r="A2" s="7" t="s">
        <v>38</v>
      </c>
      <c r="B2" s="30" t="s">
        <v>297</v>
      </c>
    </row>
    <row r="3" spans="1:2" ht="22.5">
      <c r="A3" s="4" t="s">
        <v>176</v>
      </c>
      <c r="B3" s="30" t="s">
        <v>446</v>
      </c>
    </row>
    <row r="4" spans="1:2" ht="31.5">
      <c r="A4" s="7" t="s">
        <v>39</v>
      </c>
      <c r="B4" s="6"/>
    </row>
    <row r="5" spans="1:3" ht="12.75">
      <c r="A5" s="4" t="s">
        <v>79</v>
      </c>
      <c r="B5" s="5"/>
      <c r="C5" s="8"/>
    </row>
    <row r="6" spans="1:2" ht="12.75">
      <c r="A6" s="4" t="s">
        <v>425</v>
      </c>
      <c r="B6" s="5"/>
    </row>
    <row r="7" spans="1:2" ht="12.75">
      <c r="A7" s="5" t="s">
        <v>347</v>
      </c>
      <c r="B7" s="5">
        <v>3120</v>
      </c>
    </row>
    <row r="8" spans="1:2" s="2" customFormat="1" ht="12.75">
      <c r="A8" s="5" t="s">
        <v>348</v>
      </c>
      <c r="B8" s="5"/>
    </row>
    <row r="9" spans="1:2" ht="12.75">
      <c r="A9" s="5" t="s">
        <v>349</v>
      </c>
      <c r="B9" s="5"/>
    </row>
    <row r="10" spans="1:2" ht="12.75">
      <c r="A10" s="5" t="s">
        <v>350</v>
      </c>
      <c r="B10" s="5"/>
    </row>
    <row r="11" spans="1:2" ht="12.75">
      <c r="A11" s="5" t="s">
        <v>351</v>
      </c>
      <c r="B11" s="5"/>
    </row>
    <row r="12" spans="1:2" ht="12.75" customHeight="1">
      <c r="A12" s="4" t="s">
        <v>423</v>
      </c>
      <c r="B12" s="4"/>
    </row>
    <row r="13" spans="1:2" ht="17.25" customHeight="1">
      <c r="A13" s="4" t="s">
        <v>426</v>
      </c>
      <c r="B13" s="5"/>
    </row>
    <row r="14" spans="1:2" ht="12.75">
      <c r="A14" s="5" t="s">
        <v>346</v>
      </c>
      <c r="B14" s="5">
        <v>1300</v>
      </c>
    </row>
    <row r="15" spans="1:2" s="2" customFormat="1" ht="12.75">
      <c r="A15" s="5" t="s">
        <v>352</v>
      </c>
      <c r="B15" s="5">
        <v>5179</v>
      </c>
    </row>
    <row r="16" spans="1:2" ht="12.75">
      <c r="A16" s="5" t="s">
        <v>259</v>
      </c>
      <c r="B16" s="5"/>
    </row>
    <row r="17" spans="1:2" ht="12.75">
      <c r="A17" s="5" t="s">
        <v>260</v>
      </c>
      <c r="B17" s="5"/>
    </row>
    <row r="18" spans="1:2" ht="12.75">
      <c r="A18" s="5" t="s">
        <v>353</v>
      </c>
      <c r="B18" s="5"/>
    </row>
    <row r="19" spans="1:2" ht="12.75">
      <c r="A19" s="5" t="s">
        <v>354</v>
      </c>
      <c r="B19" s="5"/>
    </row>
    <row r="20" spans="1:2" ht="12.75">
      <c r="A20" s="5" t="s">
        <v>261</v>
      </c>
      <c r="B20" s="5"/>
    </row>
    <row r="21" spans="1:2" ht="12.75">
      <c r="A21" s="5" t="s">
        <v>262</v>
      </c>
      <c r="B21" s="5"/>
    </row>
    <row r="22" spans="1:2" ht="12.75">
      <c r="A22" s="5" t="s">
        <v>355</v>
      </c>
      <c r="B22" s="5"/>
    </row>
    <row r="23" spans="1:2" ht="12.75">
      <c r="A23" s="5" t="s">
        <v>413</v>
      </c>
      <c r="B23" s="5"/>
    </row>
    <row r="24" spans="1:2" ht="12.75">
      <c r="A24" s="4" t="s">
        <v>414</v>
      </c>
      <c r="B24" s="4"/>
    </row>
    <row r="25" spans="1:2" s="1" customFormat="1" ht="12.75">
      <c r="A25" s="5" t="s">
        <v>239</v>
      </c>
      <c r="B25" s="5">
        <v>0</v>
      </c>
    </row>
    <row r="26" spans="1:2" ht="12.75">
      <c r="A26" s="5" t="s">
        <v>229</v>
      </c>
      <c r="B26" s="5">
        <v>1000</v>
      </c>
    </row>
    <row r="27" spans="1:2" ht="12.75">
      <c r="A27" s="5" t="s">
        <v>230</v>
      </c>
      <c r="B27" s="5">
        <v>3000</v>
      </c>
    </row>
    <row r="28" spans="1:2" ht="12.75">
      <c r="A28" s="5" t="s">
        <v>427</v>
      </c>
      <c r="B28" s="5">
        <v>2000</v>
      </c>
    </row>
    <row r="29" spans="1:2" ht="12.75">
      <c r="A29" s="4" t="s">
        <v>40</v>
      </c>
      <c r="B29" s="4">
        <f>SUM(B6:B28)</f>
        <v>15599</v>
      </c>
    </row>
    <row r="30" spans="1:2" ht="12.75">
      <c r="A30" s="5"/>
      <c r="B30" s="5"/>
    </row>
    <row r="31" spans="1:2" ht="12.75">
      <c r="A31" s="4" t="s">
        <v>77</v>
      </c>
      <c r="B31" s="5"/>
    </row>
    <row r="32" spans="1:2" ht="12.75">
      <c r="A32" s="5" t="s">
        <v>397</v>
      </c>
      <c r="B32" s="5">
        <v>0</v>
      </c>
    </row>
    <row r="33" spans="1:2" ht="12.75">
      <c r="A33" s="5" t="s">
        <v>263</v>
      </c>
      <c r="B33" s="5">
        <v>0</v>
      </c>
    </row>
    <row r="34" spans="1:2" ht="12.75">
      <c r="A34" s="5" t="s">
        <v>198</v>
      </c>
      <c r="B34" s="5">
        <v>0</v>
      </c>
    </row>
    <row r="35" spans="1:2" ht="12.75">
      <c r="A35" s="5" t="s">
        <v>398</v>
      </c>
      <c r="B35" s="5">
        <v>0</v>
      </c>
    </row>
    <row r="36" spans="1:2" ht="22.5">
      <c r="A36" s="5" t="s">
        <v>295</v>
      </c>
      <c r="B36" s="5">
        <v>0</v>
      </c>
    </row>
    <row r="37" spans="1:2" ht="12.75">
      <c r="A37" s="5" t="s">
        <v>296</v>
      </c>
      <c r="B37" s="5"/>
    </row>
    <row r="38" spans="1:2" ht="23.25" customHeight="1">
      <c r="A38" s="27" t="s">
        <v>407</v>
      </c>
      <c r="B38" s="5">
        <v>71396</v>
      </c>
    </row>
    <row r="39" spans="1:2" ht="12.75">
      <c r="A39" s="5" t="s">
        <v>408</v>
      </c>
      <c r="B39" s="5">
        <v>214139</v>
      </c>
    </row>
    <row r="40" spans="1:2" ht="15" customHeight="1">
      <c r="A40" s="4" t="s">
        <v>41</v>
      </c>
      <c r="B40" s="4">
        <f>SUM(B32:B39)</f>
        <v>285535</v>
      </c>
    </row>
    <row r="41" spans="1:2" ht="12.75">
      <c r="A41" s="5"/>
      <c r="B41" s="5"/>
    </row>
    <row r="42" spans="1:2" ht="22.5">
      <c r="A42" s="4" t="s">
        <v>116</v>
      </c>
      <c r="B42" s="4">
        <f>B29+B40+B41</f>
        <v>301134</v>
      </c>
    </row>
    <row r="43" spans="1:2" ht="12.75">
      <c r="A43" s="10"/>
      <c r="B43" s="19"/>
    </row>
    <row r="44" spans="1:2" ht="12.75">
      <c r="A44" s="31"/>
      <c r="B44" s="31"/>
    </row>
    <row r="45" spans="1:2" ht="12.75">
      <c r="A45" s="31"/>
      <c r="B45" s="31"/>
    </row>
    <row r="46" spans="1:2" ht="12.75">
      <c r="A46" s="31"/>
      <c r="B46" s="31"/>
    </row>
    <row r="47" spans="1:2" ht="12.75">
      <c r="A47" s="31"/>
      <c r="B47" s="31"/>
    </row>
    <row r="48" spans="1:2" ht="12.75">
      <c r="A48" s="31"/>
      <c r="B48" s="31"/>
    </row>
    <row r="49" spans="1:2" ht="12.75">
      <c r="A49" s="31"/>
      <c r="B49" s="31"/>
    </row>
    <row r="50" spans="1:2" ht="12.75">
      <c r="A50" s="31"/>
      <c r="B50" s="31"/>
    </row>
    <row r="51" spans="1:2" ht="12.75">
      <c r="A51" s="31"/>
      <c r="B51" s="31"/>
    </row>
    <row r="52" spans="1:2" ht="12.75">
      <c r="A52" s="31"/>
      <c r="B52" s="31"/>
    </row>
    <row r="53" spans="1:2" ht="12.75">
      <c r="A53" s="31"/>
      <c r="B53" s="31"/>
    </row>
    <row r="54" spans="1:2" ht="12.75">
      <c r="A54" s="32"/>
      <c r="B54" s="32"/>
    </row>
    <row r="55" spans="1:2" ht="12.75">
      <c r="A55" s="11"/>
      <c r="B55" s="12"/>
    </row>
    <row r="56" spans="1:2" s="2" customFormat="1" ht="26.25" customHeight="1">
      <c r="A56" s="4" t="s">
        <v>115</v>
      </c>
      <c r="B56" s="30" t="s">
        <v>297</v>
      </c>
    </row>
    <row r="57" spans="1:2" s="2" customFormat="1" ht="23.25" customHeight="1">
      <c r="A57" s="5"/>
      <c r="B57" s="30" t="s">
        <v>446</v>
      </c>
    </row>
    <row r="58" spans="1:2" ht="15" customHeight="1">
      <c r="A58" s="4" t="s">
        <v>177</v>
      </c>
      <c r="B58" s="5"/>
    </row>
    <row r="59" spans="1:2" ht="12" customHeight="1">
      <c r="A59" s="4" t="s">
        <v>298</v>
      </c>
      <c r="B59" s="5"/>
    </row>
    <row r="60" spans="1:2" ht="12.75">
      <c r="A60" s="5" t="s">
        <v>82</v>
      </c>
      <c r="B60" s="5"/>
    </row>
    <row r="61" spans="1:2" ht="12.75">
      <c r="A61" s="5" t="s">
        <v>299</v>
      </c>
      <c r="B61" s="5">
        <v>49436</v>
      </c>
    </row>
    <row r="62" spans="1:2" ht="12.75">
      <c r="A62" s="5" t="s">
        <v>373</v>
      </c>
      <c r="B62" s="5"/>
    </row>
    <row r="63" spans="1:2" ht="16.5" customHeight="1">
      <c r="A63" s="5" t="s">
        <v>300</v>
      </c>
      <c r="B63" s="5"/>
    </row>
    <row r="64" spans="1:2" ht="12.75" customHeight="1">
      <c r="A64" s="5" t="s">
        <v>374</v>
      </c>
      <c r="B64" s="5"/>
    </row>
    <row r="65" spans="1:2" ht="11.25" customHeight="1">
      <c r="A65" s="5" t="s">
        <v>301</v>
      </c>
      <c r="B65" s="5"/>
    </row>
    <row r="66" spans="1:2" ht="12.75" customHeight="1">
      <c r="A66" s="5" t="s">
        <v>415</v>
      </c>
      <c r="B66" s="5"/>
    </row>
    <row r="67" spans="1:2" ht="12" customHeight="1">
      <c r="A67" s="5" t="s">
        <v>302</v>
      </c>
      <c r="B67" s="5"/>
    </row>
    <row r="68" spans="1:2" ht="12" customHeight="1">
      <c r="A68" s="5" t="s">
        <v>303</v>
      </c>
      <c r="B68" s="5"/>
    </row>
    <row r="69" spans="1:2" ht="12" customHeight="1">
      <c r="A69" s="5" t="s">
        <v>304</v>
      </c>
      <c r="B69" s="5"/>
    </row>
    <row r="70" spans="1:2" ht="12" customHeight="1">
      <c r="A70" s="5" t="s">
        <v>305</v>
      </c>
      <c r="B70" s="5"/>
    </row>
    <row r="71" spans="1:2" ht="12" customHeight="1">
      <c r="A71" s="5" t="s">
        <v>306</v>
      </c>
      <c r="B71" s="5"/>
    </row>
    <row r="72" spans="1:2" ht="12" customHeight="1">
      <c r="A72" s="5" t="s">
        <v>307</v>
      </c>
      <c r="B72" s="5"/>
    </row>
    <row r="73" spans="1:2" ht="12" customHeight="1">
      <c r="A73" s="5" t="s">
        <v>308</v>
      </c>
      <c r="B73" s="5"/>
    </row>
    <row r="74" spans="1:2" ht="12" customHeight="1">
      <c r="A74" s="5" t="s">
        <v>375</v>
      </c>
      <c r="B74" s="5"/>
    </row>
    <row r="75" spans="1:2" ht="12" customHeight="1">
      <c r="A75" s="5" t="s">
        <v>309</v>
      </c>
      <c r="B75" s="5"/>
    </row>
    <row r="76" spans="1:2" ht="12" customHeight="1">
      <c r="A76" s="5" t="s">
        <v>310</v>
      </c>
      <c r="B76" s="5"/>
    </row>
    <row r="77" spans="1:2" ht="12" customHeight="1">
      <c r="A77" s="5" t="s">
        <v>376</v>
      </c>
      <c r="B77" s="5"/>
    </row>
    <row r="78" spans="1:2" ht="12" customHeight="1">
      <c r="A78" s="5" t="s">
        <v>311</v>
      </c>
      <c r="B78" s="5"/>
    </row>
    <row r="79" spans="1:2" ht="12" customHeight="1">
      <c r="A79" s="5" t="s">
        <v>377</v>
      </c>
      <c r="B79" s="5"/>
    </row>
    <row r="80" spans="1:2" ht="12" customHeight="1">
      <c r="A80" s="5" t="s">
        <v>312</v>
      </c>
      <c r="B80" s="5"/>
    </row>
    <row r="81" spans="1:2" ht="12" customHeight="1">
      <c r="A81" s="5" t="s">
        <v>313</v>
      </c>
      <c r="B81" s="5"/>
    </row>
    <row r="82" spans="1:2" ht="12" customHeight="1">
      <c r="A82" s="5" t="s">
        <v>379</v>
      </c>
      <c r="B82" s="5"/>
    </row>
    <row r="83" spans="1:2" ht="12" customHeight="1">
      <c r="A83" s="5" t="s">
        <v>378</v>
      </c>
      <c r="B83" s="5"/>
    </row>
    <row r="84" spans="1:2" ht="12" customHeight="1">
      <c r="A84" s="5" t="s">
        <v>314</v>
      </c>
      <c r="B84" s="5"/>
    </row>
    <row r="85" spans="1:2" ht="12" customHeight="1">
      <c r="A85" s="5" t="s">
        <v>315</v>
      </c>
      <c r="B85" s="5"/>
    </row>
    <row r="86" spans="1:2" ht="12" customHeight="1">
      <c r="A86" s="5" t="s">
        <v>316</v>
      </c>
      <c r="B86" s="5"/>
    </row>
    <row r="87" spans="1:2" ht="12" customHeight="1">
      <c r="A87" s="5" t="s">
        <v>380</v>
      </c>
      <c r="B87" s="5"/>
    </row>
    <row r="88" spans="1:2" ht="12" customHeight="1">
      <c r="A88" s="5" t="s">
        <v>381</v>
      </c>
      <c r="B88" s="5"/>
    </row>
    <row r="89" spans="1:2" ht="12" customHeight="1">
      <c r="A89" s="5" t="s">
        <v>337</v>
      </c>
      <c r="B89" s="5"/>
    </row>
    <row r="90" spans="1:2" ht="12" customHeight="1">
      <c r="A90" s="5" t="s">
        <v>338</v>
      </c>
      <c r="B90" s="5"/>
    </row>
    <row r="91" spans="1:2" ht="12" customHeight="1">
      <c r="A91" s="5" t="s">
        <v>382</v>
      </c>
      <c r="B91" s="5"/>
    </row>
    <row r="92" spans="1:2" ht="12" customHeight="1">
      <c r="A92" s="5"/>
      <c r="B92" s="5"/>
    </row>
    <row r="93" spans="1:2" ht="12" customHeight="1">
      <c r="A93" s="5" t="s">
        <v>328</v>
      </c>
      <c r="B93" s="5">
        <v>3548</v>
      </c>
    </row>
    <row r="94" spans="1:2" ht="12" customHeight="1">
      <c r="A94" s="5" t="s">
        <v>317</v>
      </c>
      <c r="B94" s="5"/>
    </row>
    <row r="95" spans="1:2" ht="12" customHeight="1">
      <c r="A95" s="5" t="s">
        <v>318</v>
      </c>
      <c r="B95" s="5"/>
    </row>
    <row r="96" spans="1:2" ht="12" customHeight="1">
      <c r="A96" s="5" t="s">
        <v>319</v>
      </c>
      <c r="B96" s="5"/>
    </row>
    <row r="97" spans="1:2" ht="12" customHeight="1">
      <c r="A97" s="5" t="s">
        <v>320</v>
      </c>
      <c r="B97" s="5"/>
    </row>
    <row r="98" spans="1:2" ht="12" customHeight="1">
      <c r="A98" s="5" t="s">
        <v>321</v>
      </c>
      <c r="B98" s="5"/>
    </row>
    <row r="99" spans="1:2" ht="12" customHeight="1">
      <c r="A99" s="5" t="s">
        <v>322</v>
      </c>
      <c r="B99" s="5"/>
    </row>
    <row r="100" spans="1:2" ht="12" customHeight="1">
      <c r="A100" s="5" t="s">
        <v>323</v>
      </c>
      <c r="B100" s="5"/>
    </row>
    <row r="101" spans="1:2" ht="12" customHeight="1">
      <c r="A101" s="5" t="s">
        <v>324</v>
      </c>
      <c r="B101" s="5"/>
    </row>
    <row r="102" spans="1:2" ht="12" customHeight="1">
      <c r="A102" s="5" t="s">
        <v>325</v>
      </c>
      <c r="B102" s="5"/>
    </row>
    <row r="103" spans="1:2" ht="12" customHeight="1">
      <c r="A103" s="5" t="s">
        <v>326</v>
      </c>
      <c r="B103" s="5"/>
    </row>
    <row r="104" spans="1:2" ht="12" customHeight="1">
      <c r="A104" s="5" t="s">
        <v>327</v>
      </c>
      <c r="B104" s="5"/>
    </row>
    <row r="105" spans="1:2" ht="12" customHeight="1">
      <c r="A105" s="5"/>
      <c r="B105" s="5"/>
    </row>
    <row r="106" spans="1:2" ht="12" customHeight="1">
      <c r="A106" s="5" t="s">
        <v>428</v>
      </c>
      <c r="B106" s="5">
        <v>880</v>
      </c>
    </row>
    <row r="107" spans="1:2" ht="12" customHeight="1">
      <c r="A107" s="5" t="s">
        <v>276</v>
      </c>
      <c r="B107" s="5"/>
    </row>
    <row r="108" spans="1:2" ht="12" customHeight="1">
      <c r="A108" s="5" t="s">
        <v>277</v>
      </c>
      <c r="B108" s="5">
        <v>1203</v>
      </c>
    </row>
    <row r="109" spans="1:2" ht="12" customHeight="1">
      <c r="A109" s="5" t="s">
        <v>329</v>
      </c>
      <c r="B109" s="5"/>
    </row>
    <row r="110" spans="1:2" ht="12" customHeight="1">
      <c r="A110" s="5" t="s">
        <v>278</v>
      </c>
      <c r="B110" s="5"/>
    </row>
    <row r="111" spans="1:2" ht="12" customHeight="1">
      <c r="A111" s="5" t="s">
        <v>264</v>
      </c>
      <c r="B111" s="5"/>
    </row>
    <row r="112" spans="1:2" ht="12" customHeight="1">
      <c r="A112" s="5" t="s">
        <v>265</v>
      </c>
      <c r="B112" s="5">
        <v>1000</v>
      </c>
    </row>
    <row r="113" spans="1:2" ht="12.75" customHeight="1">
      <c r="A113" s="5" t="s">
        <v>279</v>
      </c>
      <c r="B113" s="5"/>
    </row>
    <row r="114" spans="1:2" ht="12.75" customHeight="1">
      <c r="A114" s="5" t="s">
        <v>330</v>
      </c>
      <c r="B114" s="5">
        <v>1701</v>
      </c>
    </row>
    <row r="115" spans="1:2" ht="12" customHeight="1">
      <c r="A115" s="5" t="s">
        <v>335</v>
      </c>
      <c r="B115" s="5">
        <v>0</v>
      </c>
    </row>
    <row r="116" spans="1:2" ht="14.25" customHeight="1">
      <c r="A116" s="5" t="s">
        <v>240</v>
      </c>
      <c r="B116" s="5">
        <v>350</v>
      </c>
    </row>
    <row r="117" spans="1:2" ht="12.75" customHeight="1">
      <c r="A117" s="5" t="s">
        <v>331</v>
      </c>
      <c r="B117" s="5">
        <v>1584</v>
      </c>
    </row>
    <row r="118" spans="1:2" ht="12.75" customHeight="1">
      <c r="A118" s="5"/>
      <c r="B118" s="5"/>
    </row>
    <row r="119" spans="1:2" ht="24.75" customHeight="1">
      <c r="A119" s="4" t="s">
        <v>115</v>
      </c>
      <c r="B119" s="30" t="s">
        <v>297</v>
      </c>
    </row>
    <row r="120" spans="1:2" ht="24.75" customHeight="1">
      <c r="A120" s="15" t="s">
        <v>255</v>
      </c>
      <c r="B120" s="30" t="s">
        <v>446</v>
      </c>
    </row>
    <row r="121" spans="1:2" ht="12.75" customHeight="1">
      <c r="A121" s="5" t="s">
        <v>42</v>
      </c>
      <c r="B121" s="6"/>
    </row>
    <row r="122" spans="1:2" ht="15" customHeight="1">
      <c r="A122" s="5" t="s">
        <v>292</v>
      </c>
      <c r="B122" s="5">
        <v>2262</v>
      </c>
    </row>
    <row r="123" spans="1:2" ht="26.25" customHeight="1">
      <c r="A123" s="5" t="s">
        <v>336</v>
      </c>
      <c r="B123" s="5"/>
    </row>
    <row r="124" spans="1:2" ht="13.5" customHeight="1">
      <c r="A124" s="5" t="s">
        <v>333</v>
      </c>
      <c r="B124" s="5">
        <v>240</v>
      </c>
    </row>
    <row r="125" spans="1:2" ht="12.75" customHeight="1">
      <c r="A125" s="5" t="s">
        <v>332</v>
      </c>
      <c r="B125" s="5"/>
    </row>
    <row r="126" spans="1:2" ht="12.75" customHeight="1">
      <c r="A126" s="5" t="s">
        <v>334</v>
      </c>
      <c r="B126" s="5"/>
    </row>
    <row r="127" spans="1:2" ht="23.25" customHeight="1">
      <c r="A127" s="5" t="s">
        <v>416</v>
      </c>
      <c r="B127" s="5">
        <v>0</v>
      </c>
    </row>
    <row r="128" spans="1:2" ht="12.75" customHeight="1">
      <c r="A128" s="5" t="s">
        <v>339</v>
      </c>
      <c r="B128" s="5">
        <v>1936</v>
      </c>
    </row>
    <row r="129" spans="1:2" ht="12.75" customHeight="1">
      <c r="A129" s="4" t="s">
        <v>64</v>
      </c>
      <c r="B129" s="4">
        <f>SUM(B61:B128)</f>
        <v>64140</v>
      </c>
    </row>
    <row r="130" spans="1:2" ht="12" customHeight="1">
      <c r="A130" s="4"/>
      <c r="B130" s="4"/>
    </row>
    <row r="131" spans="1:2" ht="12.75" customHeight="1">
      <c r="A131" s="4" t="s">
        <v>266</v>
      </c>
      <c r="B131" s="4">
        <v>0</v>
      </c>
    </row>
    <row r="132" spans="1:2" ht="12" customHeight="1">
      <c r="A132" s="4"/>
      <c r="B132" s="4"/>
    </row>
    <row r="133" spans="1:2" ht="12.75" customHeight="1">
      <c r="A133" s="4" t="s">
        <v>134</v>
      </c>
      <c r="B133" s="6"/>
    </row>
    <row r="134" spans="1:2" ht="12.75" customHeight="1">
      <c r="A134" s="5" t="s">
        <v>383</v>
      </c>
      <c r="B134" s="5">
        <v>16531</v>
      </c>
    </row>
    <row r="135" spans="1:2" ht="12.75" customHeight="1">
      <c r="A135" s="5" t="s">
        <v>280</v>
      </c>
      <c r="B135" s="5">
        <v>64</v>
      </c>
    </row>
    <row r="136" spans="1:2" ht="12.75" customHeight="1">
      <c r="A136" s="5" t="s">
        <v>384</v>
      </c>
      <c r="B136" s="5">
        <v>1710</v>
      </c>
    </row>
    <row r="137" spans="1:2" ht="12.75" customHeight="1">
      <c r="A137" s="5" t="s">
        <v>241</v>
      </c>
      <c r="B137" s="5">
        <v>7</v>
      </c>
    </row>
    <row r="138" spans="1:2" ht="26.25" customHeight="1">
      <c r="A138" s="5" t="s">
        <v>356</v>
      </c>
      <c r="B138" s="5">
        <v>523</v>
      </c>
    </row>
    <row r="139" spans="1:2" ht="12.75" customHeight="1">
      <c r="A139" s="5" t="s">
        <v>111</v>
      </c>
      <c r="B139" s="5"/>
    </row>
    <row r="140" spans="1:2" ht="12.75" customHeight="1">
      <c r="A140" s="4" t="s">
        <v>138</v>
      </c>
      <c r="B140" s="4">
        <f>SUM(B134:B139)</f>
        <v>18835</v>
      </c>
    </row>
    <row r="141" spans="1:2" ht="12.75" customHeight="1">
      <c r="A141" s="4" t="s">
        <v>267</v>
      </c>
      <c r="B141" s="4">
        <v>0</v>
      </c>
    </row>
    <row r="142" spans="1:2" ht="12.75" customHeight="1">
      <c r="A142" s="5"/>
      <c r="B142" s="5"/>
    </row>
    <row r="143" spans="1:2" ht="12.75" customHeight="1">
      <c r="A143" s="4" t="s">
        <v>139</v>
      </c>
      <c r="B143" s="5"/>
    </row>
    <row r="144" spans="1:2" ht="12.75" customHeight="1">
      <c r="A144" s="5" t="s">
        <v>56</v>
      </c>
      <c r="B144" s="5">
        <v>2500</v>
      </c>
    </row>
    <row r="145" spans="1:2" ht="12.75" customHeight="1">
      <c r="A145" s="5" t="s">
        <v>90</v>
      </c>
      <c r="B145" s="5">
        <v>0</v>
      </c>
    </row>
    <row r="146" spans="1:2" ht="12.75" customHeight="1">
      <c r="A146" s="5" t="s">
        <v>91</v>
      </c>
      <c r="B146" s="5">
        <v>160</v>
      </c>
    </row>
    <row r="147" spans="1:2" ht="12.75" customHeight="1">
      <c r="A147" s="5" t="s">
        <v>281</v>
      </c>
      <c r="B147" s="5">
        <v>300</v>
      </c>
    </row>
    <row r="148" spans="1:2" ht="12.75" customHeight="1">
      <c r="A148" s="5" t="s">
        <v>282</v>
      </c>
      <c r="B148" s="5">
        <v>200</v>
      </c>
    </row>
    <row r="149" spans="1:2" ht="12.75" customHeight="1">
      <c r="A149" s="5" t="s">
        <v>283</v>
      </c>
      <c r="B149" s="5">
        <v>200</v>
      </c>
    </row>
    <row r="150" spans="1:2" ht="12.75" customHeight="1">
      <c r="A150" s="5" t="s">
        <v>385</v>
      </c>
      <c r="B150" s="5"/>
    </row>
    <row r="151" spans="1:2" ht="12.75" customHeight="1">
      <c r="A151" s="5" t="s">
        <v>284</v>
      </c>
      <c r="B151" s="5">
        <v>0</v>
      </c>
    </row>
    <row r="152" spans="1:2" ht="12.75" customHeight="1">
      <c r="A152" s="5" t="s">
        <v>285</v>
      </c>
      <c r="B152" s="5"/>
    </row>
    <row r="153" spans="1:2" ht="15" customHeight="1">
      <c r="A153" s="5" t="s">
        <v>286</v>
      </c>
      <c r="B153" s="5">
        <v>100</v>
      </c>
    </row>
    <row r="154" spans="1:2" ht="15.75" customHeight="1">
      <c r="A154" s="5" t="s">
        <v>287</v>
      </c>
      <c r="B154" s="5">
        <v>0</v>
      </c>
    </row>
    <row r="155" spans="1:2" ht="12.75" customHeight="1">
      <c r="A155" s="5" t="s">
        <v>288</v>
      </c>
      <c r="B155" s="5">
        <v>100</v>
      </c>
    </row>
    <row r="156" spans="1:2" ht="12.75" customHeight="1">
      <c r="A156" s="4" t="s">
        <v>92</v>
      </c>
      <c r="B156" s="4">
        <f>SUM(B144:B155)</f>
        <v>3560</v>
      </c>
    </row>
    <row r="157" spans="1:2" ht="22.5" customHeight="1">
      <c r="A157" s="4" t="s">
        <v>115</v>
      </c>
      <c r="B157" s="30" t="s">
        <v>297</v>
      </c>
    </row>
    <row r="158" spans="1:2" ht="23.25" customHeight="1">
      <c r="A158" s="4" t="s">
        <v>178</v>
      </c>
      <c r="B158" s="30" t="s">
        <v>446</v>
      </c>
    </row>
    <row r="159" spans="1:2" ht="23.25" customHeight="1">
      <c r="A159" s="15" t="s">
        <v>256</v>
      </c>
      <c r="B159" s="6"/>
    </row>
    <row r="160" spans="1:2" ht="12.75">
      <c r="A160" s="5" t="s">
        <v>93</v>
      </c>
      <c r="B160" s="5" t="s">
        <v>133</v>
      </c>
    </row>
    <row r="161" spans="1:2" ht="12.75">
      <c r="A161" s="5" t="s">
        <v>0</v>
      </c>
      <c r="B161" s="5">
        <v>1500</v>
      </c>
    </row>
    <row r="162" spans="1:2" ht="22.5">
      <c r="A162" s="5" t="s">
        <v>65</v>
      </c>
      <c r="B162" s="5">
        <v>140</v>
      </c>
    </row>
    <row r="163" spans="1:2" ht="22.5">
      <c r="A163" s="5" t="s">
        <v>268</v>
      </c>
      <c r="B163" s="5">
        <v>200</v>
      </c>
    </row>
    <row r="164" spans="1:2" ht="12.75">
      <c r="A164" s="5" t="s">
        <v>73</v>
      </c>
      <c r="B164" s="5">
        <v>1300</v>
      </c>
    </row>
    <row r="165" spans="1:2" ht="12.75">
      <c r="A165" s="5" t="s">
        <v>37</v>
      </c>
      <c r="B165" s="5">
        <v>150</v>
      </c>
    </row>
    <row r="166" spans="1:2" ht="12.75">
      <c r="A166" s="5" t="s">
        <v>74</v>
      </c>
      <c r="B166" s="5">
        <v>1000</v>
      </c>
    </row>
    <row r="167" spans="1:2" ht="12.75">
      <c r="A167" s="5" t="s">
        <v>75</v>
      </c>
      <c r="B167" s="5">
        <v>200</v>
      </c>
    </row>
    <row r="168" spans="1:2" ht="22.5">
      <c r="A168" s="5" t="s">
        <v>357</v>
      </c>
      <c r="B168" s="5">
        <v>500</v>
      </c>
    </row>
    <row r="169" spans="1:2" ht="12.75">
      <c r="A169" s="5" t="s">
        <v>1</v>
      </c>
      <c r="B169" s="5">
        <v>0</v>
      </c>
    </row>
    <row r="170" spans="1:2" ht="12.75">
      <c r="A170" s="5" t="s">
        <v>2</v>
      </c>
      <c r="B170" s="5">
        <v>0</v>
      </c>
    </row>
    <row r="171" spans="1:2" ht="12.75">
      <c r="A171" s="5"/>
      <c r="B171" s="5"/>
    </row>
    <row r="172" spans="1:2" ht="12.75" customHeight="1">
      <c r="A172" s="4" t="s">
        <v>115</v>
      </c>
      <c r="B172" s="30" t="s">
        <v>297</v>
      </c>
    </row>
    <row r="173" spans="1:2" ht="12.75">
      <c r="A173" s="4" t="s">
        <v>178</v>
      </c>
      <c r="B173" s="30" t="s">
        <v>446</v>
      </c>
    </row>
    <row r="174" spans="1:2" ht="14.25" customHeight="1">
      <c r="A174" s="5" t="s">
        <v>167</v>
      </c>
      <c r="B174" s="5">
        <v>0</v>
      </c>
    </row>
    <row r="175" spans="1:5" ht="15.75" customHeight="1">
      <c r="A175" s="5" t="s">
        <v>269</v>
      </c>
      <c r="B175" s="5">
        <v>100</v>
      </c>
      <c r="E175" s="16"/>
    </row>
    <row r="176" spans="1:2" ht="14.25" customHeight="1">
      <c r="A176" s="5" t="s">
        <v>231</v>
      </c>
      <c r="B176" s="5">
        <v>0</v>
      </c>
    </row>
    <row r="177" spans="1:2" ht="12.75">
      <c r="A177" s="5" t="s">
        <v>358</v>
      </c>
      <c r="B177" s="5">
        <v>1400</v>
      </c>
    </row>
    <row r="178" spans="1:2" ht="11.25" customHeight="1">
      <c r="A178" s="5" t="s">
        <v>232</v>
      </c>
      <c r="B178" s="5">
        <v>4200</v>
      </c>
    </row>
    <row r="179" spans="1:2" ht="12.75">
      <c r="A179" s="5" t="s">
        <v>168</v>
      </c>
      <c r="B179" s="5">
        <v>50</v>
      </c>
    </row>
    <row r="180" spans="1:2" ht="12.75">
      <c r="A180" s="5" t="s">
        <v>233</v>
      </c>
      <c r="B180" s="5">
        <v>500</v>
      </c>
    </row>
    <row r="181" spans="1:2" ht="12.75">
      <c r="A181" s="5" t="s">
        <v>169</v>
      </c>
      <c r="B181" s="5">
        <v>120</v>
      </c>
    </row>
    <row r="182" spans="1:2" ht="12.75" customHeight="1">
      <c r="A182" s="5" t="s">
        <v>359</v>
      </c>
      <c r="B182" s="5">
        <v>200</v>
      </c>
    </row>
    <row r="183" spans="1:2" s="17" customFormat="1" ht="12.75" customHeight="1">
      <c r="A183" s="5" t="s">
        <v>170</v>
      </c>
      <c r="B183" s="5">
        <v>55</v>
      </c>
    </row>
    <row r="184" spans="1:2" s="17" customFormat="1" ht="12.75" customHeight="1">
      <c r="A184" s="5" t="s">
        <v>274</v>
      </c>
      <c r="B184" s="5">
        <v>400</v>
      </c>
    </row>
    <row r="185" spans="1:2" ht="12.75" customHeight="1">
      <c r="A185" s="5" t="s">
        <v>270</v>
      </c>
      <c r="B185" s="5">
        <v>200</v>
      </c>
    </row>
    <row r="186" spans="1:2" ht="12.75" customHeight="1">
      <c r="A186" s="5" t="s">
        <v>275</v>
      </c>
      <c r="B186" s="5">
        <v>145</v>
      </c>
    </row>
    <row r="187" spans="1:2" ht="12.75" customHeight="1">
      <c r="A187" s="5" t="s">
        <v>386</v>
      </c>
      <c r="B187" s="5">
        <v>500</v>
      </c>
    </row>
    <row r="188" spans="1:2" ht="12" customHeight="1">
      <c r="A188" s="5" t="s">
        <v>171</v>
      </c>
      <c r="B188" s="5">
        <v>30</v>
      </c>
    </row>
    <row r="189" spans="1:2" ht="12.75" customHeight="1">
      <c r="A189" s="5" t="s">
        <v>97</v>
      </c>
      <c r="B189" s="5">
        <v>0</v>
      </c>
    </row>
    <row r="190" spans="1:2" ht="14.25" customHeight="1">
      <c r="A190" s="5" t="s">
        <v>360</v>
      </c>
      <c r="B190" s="5">
        <v>1308</v>
      </c>
    </row>
    <row r="191" spans="1:2" ht="13.5" customHeight="1">
      <c r="A191" s="5" t="s">
        <v>361</v>
      </c>
      <c r="B191" s="5">
        <v>480</v>
      </c>
    </row>
    <row r="192" spans="1:2" ht="22.5" customHeight="1">
      <c r="A192" s="5" t="s">
        <v>271</v>
      </c>
      <c r="B192" s="5">
        <v>0</v>
      </c>
    </row>
    <row r="193" spans="1:2" ht="23.25" customHeight="1">
      <c r="A193" s="5" t="s">
        <v>362</v>
      </c>
      <c r="B193" s="5">
        <v>2136</v>
      </c>
    </row>
    <row r="194" spans="1:2" ht="15" customHeight="1">
      <c r="A194" s="5" t="s">
        <v>129</v>
      </c>
      <c r="B194" s="5">
        <v>120</v>
      </c>
    </row>
    <row r="195" spans="1:2" ht="12.75" customHeight="1">
      <c r="A195" s="5" t="s">
        <v>372</v>
      </c>
      <c r="B195" s="5">
        <v>162</v>
      </c>
    </row>
    <row r="196" spans="1:2" ht="12.75" customHeight="1">
      <c r="A196" s="5" t="s">
        <v>363</v>
      </c>
      <c r="B196" s="5">
        <v>480</v>
      </c>
    </row>
    <row r="197" spans="1:2" ht="12.75" customHeight="1">
      <c r="A197" s="5" t="s">
        <v>234</v>
      </c>
      <c r="B197" s="5">
        <v>500</v>
      </c>
    </row>
    <row r="198" spans="1:2" ht="12.75" customHeight="1">
      <c r="A198" s="5" t="s">
        <v>272</v>
      </c>
      <c r="B198" s="5">
        <v>100</v>
      </c>
    </row>
    <row r="199" spans="1:2" ht="12.75">
      <c r="A199" s="4" t="s">
        <v>140</v>
      </c>
      <c r="B199" s="15">
        <f>SUM(B161:B198)</f>
        <v>18176</v>
      </c>
    </row>
    <row r="200" spans="1:2" ht="12.75">
      <c r="A200" s="4"/>
      <c r="B200" s="33"/>
    </row>
    <row r="201" spans="1:2" ht="12.75">
      <c r="A201" s="4" t="s">
        <v>81</v>
      </c>
      <c r="B201" s="5" t="s">
        <v>133</v>
      </c>
    </row>
    <row r="202" spans="1:2" ht="12.75">
      <c r="A202" s="5" t="s">
        <v>29</v>
      </c>
      <c r="B202" s="5">
        <v>3300</v>
      </c>
    </row>
    <row r="203" spans="1:2" ht="14.25" customHeight="1">
      <c r="A203" s="5" t="s">
        <v>141</v>
      </c>
      <c r="B203" s="5">
        <v>0</v>
      </c>
    </row>
    <row r="204" spans="1:2" ht="14.25" customHeight="1">
      <c r="A204" s="5" t="s">
        <v>364</v>
      </c>
      <c r="B204" s="5">
        <v>600</v>
      </c>
    </row>
    <row r="205" spans="1:2" ht="14.25" customHeight="1">
      <c r="A205" s="5" t="s">
        <v>15</v>
      </c>
      <c r="B205" s="5">
        <v>200</v>
      </c>
    </row>
    <row r="206" spans="1:4" ht="12.75">
      <c r="A206" s="5" t="s">
        <v>172</v>
      </c>
      <c r="B206" s="5">
        <v>500</v>
      </c>
      <c r="D206" s="2"/>
    </row>
    <row r="207" spans="1:4" s="2" customFormat="1" ht="13.5" customHeight="1">
      <c r="A207" s="4" t="s">
        <v>118</v>
      </c>
      <c r="B207" s="4">
        <f>SUM(B202:B206)</f>
        <v>4600</v>
      </c>
      <c r="D207"/>
    </row>
    <row r="208" spans="1:2" ht="12.75">
      <c r="A208" s="4"/>
      <c r="B208" s="5"/>
    </row>
    <row r="209" spans="1:2" ht="12.75">
      <c r="A209" s="4" t="s">
        <v>136</v>
      </c>
      <c r="B209" s="5"/>
    </row>
    <row r="210" spans="1:2" ht="12.75">
      <c r="A210" s="5" t="s">
        <v>365</v>
      </c>
      <c r="B210" s="5"/>
    </row>
    <row r="211" spans="1:2" ht="22.5">
      <c r="A211" s="5" t="s">
        <v>417</v>
      </c>
      <c r="B211" s="5">
        <v>150</v>
      </c>
    </row>
    <row r="212" spans="1:2" ht="12.75">
      <c r="A212" s="5" t="s">
        <v>30</v>
      </c>
      <c r="B212" s="5">
        <v>0</v>
      </c>
    </row>
    <row r="213" spans="1:2" ht="12.75">
      <c r="A213" s="5" t="s">
        <v>94</v>
      </c>
      <c r="B213" s="5">
        <v>400</v>
      </c>
    </row>
    <row r="214" spans="1:2" ht="12.75">
      <c r="A214" s="5" t="s">
        <v>31</v>
      </c>
      <c r="B214" s="5">
        <v>100</v>
      </c>
    </row>
    <row r="215" spans="1:2" ht="12.75">
      <c r="A215" s="5" t="s">
        <v>32</v>
      </c>
      <c r="B215" s="5">
        <v>900</v>
      </c>
    </row>
    <row r="216" spans="1:2" ht="12.75">
      <c r="A216" s="5" t="s">
        <v>366</v>
      </c>
      <c r="B216" s="5">
        <v>17750</v>
      </c>
    </row>
    <row r="217" spans="1:2" ht="12.75">
      <c r="A217" s="5" t="s">
        <v>16</v>
      </c>
      <c r="B217" s="5">
        <v>0</v>
      </c>
    </row>
    <row r="218" spans="1:2" ht="12.75">
      <c r="A218" s="5" t="s">
        <v>228</v>
      </c>
      <c r="B218" s="5">
        <v>100</v>
      </c>
    </row>
    <row r="219" spans="1:2" ht="12.75">
      <c r="A219" s="5" t="s">
        <v>235</v>
      </c>
      <c r="B219" s="5"/>
    </row>
    <row r="220" spans="1:2" ht="12.75">
      <c r="A220" s="5" t="s">
        <v>130</v>
      </c>
      <c r="B220" s="5">
        <v>1000</v>
      </c>
    </row>
    <row r="221" spans="1:2" ht="12.75">
      <c r="A221" s="4" t="s">
        <v>131</v>
      </c>
      <c r="B221" s="4">
        <f>SUM(B210:B220)</f>
        <v>20400</v>
      </c>
    </row>
    <row r="222" spans="1:2" ht="12.75">
      <c r="A222" s="5"/>
      <c r="B222" s="5"/>
    </row>
    <row r="223" spans="1:2" ht="12.75">
      <c r="A223" s="4" t="s">
        <v>120</v>
      </c>
      <c r="B223" s="4">
        <f>B156+B199+B207+B221</f>
        <v>46736</v>
      </c>
    </row>
    <row r="224" spans="1:2" ht="12.75">
      <c r="A224" s="4" t="s">
        <v>78</v>
      </c>
      <c r="B224" s="4"/>
    </row>
    <row r="225" spans="1:2" ht="22.5">
      <c r="A225" s="5" t="s">
        <v>44</v>
      </c>
      <c r="B225" s="4"/>
    </row>
    <row r="226" spans="1:2" ht="12.75" customHeight="1">
      <c r="A226" s="5"/>
      <c r="B226" s="5"/>
    </row>
    <row r="227" spans="1:2" ht="22.5">
      <c r="A227" s="4" t="s">
        <v>43</v>
      </c>
      <c r="B227" s="4">
        <f>B129+B140+B223+B225+B141+B131</f>
        <v>129711</v>
      </c>
    </row>
    <row r="228" spans="1:2" ht="12.75" customHeight="1">
      <c r="A228" s="4" t="s">
        <v>115</v>
      </c>
      <c r="B228" s="30" t="s">
        <v>297</v>
      </c>
    </row>
    <row r="229" spans="1:2" ht="12.75">
      <c r="A229" s="4" t="s">
        <v>178</v>
      </c>
      <c r="B229" s="30" t="s">
        <v>446</v>
      </c>
    </row>
    <row r="230" spans="1:2" ht="12.75">
      <c r="A230" s="4" t="s">
        <v>424</v>
      </c>
      <c r="B230" s="4">
        <v>4666</v>
      </c>
    </row>
    <row r="231" spans="1:2" ht="12.75">
      <c r="A231" s="4" t="s">
        <v>132</v>
      </c>
      <c r="B231" s="5"/>
    </row>
    <row r="232" spans="1:2" ht="22.5">
      <c r="A232" s="5" t="s">
        <v>399</v>
      </c>
      <c r="B232" s="5">
        <v>6000</v>
      </c>
    </row>
    <row r="233" spans="1:2" ht="12.75">
      <c r="A233" s="5" t="s">
        <v>290</v>
      </c>
      <c r="B233" s="5">
        <v>0</v>
      </c>
    </row>
    <row r="234" spans="1:2" ht="12.75">
      <c r="A234" s="5" t="s">
        <v>429</v>
      </c>
      <c r="B234" s="5">
        <v>3000</v>
      </c>
    </row>
    <row r="235" spans="1:2" ht="22.5">
      <c r="A235" s="5" t="s">
        <v>400</v>
      </c>
      <c r="B235" s="5">
        <v>0</v>
      </c>
    </row>
    <row r="236" spans="1:2" ht="12.75">
      <c r="A236" s="5" t="s">
        <v>401</v>
      </c>
      <c r="B236" s="5">
        <v>13000</v>
      </c>
    </row>
    <row r="237" spans="1:2" ht="12.75">
      <c r="A237" s="5" t="s">
        <v>293</v>
      </c>
      <c r="B237" s="5">
        <v>0</v>
      </c>
    </row>
    <row r="238" spans="1:2" ht="26.25" customHeight="1">
      <c r="A238" s="5" t="s">
        <v>17</v>
      </c>
      <c r="B238" s="5">
        <v>380</v>
      </c>
    </row>
    <row r="239" spans="1:2" ht="15" customHeight="1">
      <c r="A239" s="5" t="s">
        <v>409</v>
      </c>
      <c r="B239" s="5">
        <v>0</v>
      </c>
    </row>
    <row r="240" spans="1:2" ht="12.75">
      <c r="A240" s="5" t="s">
        <v>3</v>
      </c>
      <c r="B240" s="5">
        <v>247013</v>
      </c>
    </row>
    <row r="241" spans="1:2" ht="22.5" customHeight="1">
      <c r="A241" s="5" t="s">
        <v>367</v>
      </c>
      <c r="B241" s="5">
        <v>4500</v>
      </c>
    </row>
    <row r="242" spans="1:2" ht="12.75">
      <c r="A242" s="5" t="s">
        <v>4</v>
      </c>
      <c r="B242" s="5">
        <v>0</v>
      </c>
    </row>
    <row r="243" spans="1:2" ht="22.5">
      <c r="A243" s="5" t="s">
        <v>410</v>
      </c>
      <c r="B243" s="5">
        <v>0</v>
      </c>
    </row>
    <row r="244" spans="1:2" ht="22.5">
      <c r="A244" s="5" t="s">
        <v>411</v>
      </c>
      <c r="B244" s="5">
        <v>0</v>
      </c>
    </row>
    <row r="245" spans="1:2" ht="12.75">
      <c r="A245" s="5" t="s">
        <v>412</v>
      </c>
      <c r="B245" s="5">
        <v>28000</v>
      </c>
    </row>
    <row r="246" spans="1:2" ht="12.75" customHeight="1">
      <c r="A246" s="5" t="s">
        <v>393</v>
      </c>
      <c r="B246" s="5">
        <v>0</v>
      </c>
    </row>
    <row r="247" spans="1:2" ht="12.75">
      <c r="A247" s="5" t="s">
        <v>5</v>
      </c>
      <c r="B247" s="5">
        <v>8280</v>
      </c>
    </row>
    <row r="248" spans="1:2" ht="12.75">
      <c r="A248" s="5" t="s">
        <v>394</v>
      </c>
      <c r="B248" s="5">
        <v>0</v>
      </c>
    </row>
    <row r="249" spans="1:2" ht="12.75">
      <c r="A249" s="5" t="s">
        <v>395</v>
      </c>
      <c r="B249" s="5">
        <v>0</v>
      </c>
    </row>
    <row r="250" spans="1:2" ht="12.75">
      <c r="A250" s="5" t="s">
        <v>199</v>
      </c>
      <c r="B250" s="5">
        <v>7600</v>
      </c>
    </row>
    <row r="251" spans="1:2" ht="12.75">
      <c r="A251" s="4" t="s">
        <v>95</v>
      </c>
      <c r="B251" s="4">
        <f>SUM(B232:B250)</f>
        <v>317773</v>
      </c>
    </row>
    <row r="252" spans="1:2" ht="21" customHeight="1">
      <c r="A252" s="4" t="s">
        <v>117</v>
      </c>
      <c r="B252" s="4">
        <f>B227+B251+B230</f>
        <v>452150</v>
      </c>
    </row>
    <row r="253" spans="1:2" ht="12.75">
      <c r="A253" s="4"/>
      <c r="B253" s="4"/>
    </row>
    <row r="254" spans="1:2" s="1" customFormat="1" ht="31.5">
      <c r="A254" s="7" t="s">
        <v>45</v>
      </c>
      <c r="B254" s="30" t="s">
        <v>297</v>
      </c>
    </row>
    <row r="255" spans="1:2" s="1" customFormat="1" ht="12.75">
      <c r="A255" s="4" t="s">
        <v>179</v>
      </c>
      <c r="B255" s="30" t="s">
        <v>446</v>
      </c>
    </row>
    <row r="256" spans="1:2" ht="19.5" customHeight="1">
      <c r="A256" s="4" t="s">
        <v>66</v>
      </c>
      <c r="B256" s="5"/>
    </row>
    <row r="257" spans="1:2" ht="12.75">
      <c r="A257" s="5" t="s">
        <v>430</v>
      </c>
      <c r="B257" s="5">
        <f>SUM(B265)</f>
        <v>0</v>
      </c>
    </row>
    <row r="258" spans="1:2" ht="12.75">
      <c r="A258" s="5" t="s">
        <v>144</v>
      </c>
      <c r="B258" s="5">
        <v>200</v>
      </c>
    </row>
    <row r="259" spans="1:2" ht="12" customHeight="1">
      <c r="A259" s="5" t="s">
        <v>145</v>
      </c>
      <c r="B259" s="5">
        <v>110</v>
      </c>
    </row>
    <row r="260" spans="1:2" ht="12" customHeight="1">
      <c r="A260" s="5" t="s">
        <v>146</v>
      </c>
      <c r="B260" s="5">
        <v>0</v>
      </c>
    </row>
    <row r="261" spans="1:2" ht="12.75">
      <c r="A261" s="5" t="s">
        <v>147</v>
      </c>
      <c r="B261" s="5">
        <v>60</v>
      </c>
    </row>
    <row r="262" spans="1:2" ht="12.75">
      <c r="A262" s="5" t="s">
        <v>236</v>
      </c>
      <c r="B262" s="5"/>
    </row>
    <row r="263" spans="1:2" ht="12.75">
      <c r="A263" s="5" t="s">
        <v>148</v>
      </c>
      <c r="B263" s="5">
        <v>74</v>
      </c>
    </row>
    <row r="264" spans="1:2" ht="22.5">
      <c r="A264" s="4" t="s">
        <v>149</v>
      </c>
      <c r="B264" s="4">
        <f>SUM(B257:B263)</f>
        <v>444</v>
      </c>
    </row>
    <row r="265" spans="1:2" ht="15" customHeight="1">
      <c r="A265" s="4" t="s">
        <v>180</v>
      </c>
      <c r="B265" s="6"/>
    </row>
    <row r="266" spans="1:2" ht="12.75">
      <c r="A266" s="4" t="s">
        <v>150</v>
      </c>
      <c r="B266" s="5"/>
    </row>
    <row r="267" spans="1:2" ht="12.75">
      <c r="A267" s="4" t="s">
        <v>80</v>
      </c>
      <c r="B267" s="5" t="s">
        <v>133</v>
      </c>
    </row>
    <row r="268" spans="1:2" ht="12.75">
      <c r="A268" s="5" t="s">
        <v>151</v>
      </c>
      <c r="B268" s="5">
        <v>45</v>
      </c>
    </row>
    <row r="269" spans="1:2" ht="12.75">
      <c r="A269" s="5" t="s">
        <v>110</v>
      </c>
      <c r="B269" s="5"/>
    </row>
    <row r="270" spans="1:2" ht="12.75">
      <c r="A270" s="5" t="s">
        <v>152</v>
      </c>
      <c r="B270" s="5">
        <v>200</v>
      </c>
    </row>
    <row r="271" spans="1:2" ht="12.75">
      <c r="A271" s="5" t="s">
        <v>387</v>
      </c>
      <c r="B271" s="5">
        <v>360</v>
      </c>
    </row>
    <row r="272" spans="1:2" ht="12.75">
      <c r="A272" s="5" t="s">
        <v>153</v>
      </c>
      <c r="B272" s="5"/>
    </row>
    <row r="273" spans="1:2" ht="12.75">
      <c r="A273" s="5" t="s">
        <v>252</v>
      </c>
      <c r="B273" s="5">
        <v>60</v>
      </c>
    </row>
    <row r="274" spans="1:2" ht="12.75">
      <c r="A274" s="4" t="s">
        <v>140</v>
      </c>
      <c r="B274" s="4">
        <f>SUM(B268:B273)</f>
        <v>665</v>
      </c>
    </row>
    <row r="275" spans="1:2" ht="12.75">
      <c r="A275" s="4" t="s">
        <v>81</v>
      </c>
      <c r="B275" s="5"/>
    </row>
    <row r="276" spans="1:2" ht="12.75">
      <c r="A276" s="5" t="s">
        <v>154</v>
      </c>
      <c r="B276" s="5">
        <v>100</v>
      </c>
    </row>
    <row r="277" spans="1:2" ht="12.75">
      <c r="A277" s="4" t="s">
        <v>118</v>
      </c>
      <c r="B277" s="4">
        <f>SUM(B276)</f>
        <v>100</v>
      </c>
    </row>
    <row r="278" spans="1:2" ht="15.75" customHeight="1">
      <c r="A278" s="5"/>
      <c r="B278" s="5"/>
    </row>
    <row r="279" spans="1:2" ht="12.75">
      <c r="A279" s="4" t="s">
        <v>143</v>
      </c>
      <c r="B279" s="4">
        <f>B277+B274</f>
        <v>765</v>
      </c>
    </row>
    <row r="280" spans="1:2" ht="12.75">
      <c r="A280" s="4"/>
      <c r="B280" s="4"/>
    </row>
    <row r="281" spans="1:2" ht="31.5">
      <c r="A281" s="7" t="s">
        <v>45</v>
      </c>
      <c r="B281" s="30" t="s">
        <v>297</v>
      </c>
    </row>
    <row r="282" spans="1:2" ht="27.75" customHeight="1">
      <c r="A282" s="4" t="s">
        <v>179</v>
      </c>
      <c r="B282" s="30" t="s">
        <v>446</v>
      </c>
    </row>
    <row r="283" spans="1:2" ht="22.5">
      <c r="A283" s="4" t="s">
        <v>180</v>
      </c>
      <c r="B283" s="6"/>
    </row>
    <row r="284" spans="1:2" ht="12.75">
      <c r="A284" s="4" t="s">
        <v>76</v>
      </c>
      <c r="B284" s="4"/>
    </row>
    <row r="285" spans="1:2" ht="12.75">
      <c r="A285" s="4" t="s">
        <v>237</v>
      </c>
      <c r="B285" s="4"/>
    </row>
    <row r="286" spans="1:2" ht="12.75">
      <c r="A286" s="24"/>
      <c r="B286" s="4" t="s">
        <v>133</v>
      </c>
    </row>
    <row r="287" spans="1:2" ht="23.25" thickBot="1">
      <c r="A287" s="13" t="s">
        <v>155</v>
      </c>
      <c r="B287" s="13">
        <f>B279</f>
        <v>765</v>
      </c>
    </row>
    <row r="288" spans="1:2" ht="31.5">
      <c r="A288" s="7" t="s">
        <v>46</v>
      </c>
      <c r="B288" s="30" t="s">
        <v>297</v>
      </c>
    </row>
    <row r="289" spans="1:2" ht="12.75">
      <c r="A289" s="4" t="s">
        <v>181</v>
      </c>
      <c r="B289" s="30" t="s">
        <v>446</v>
      </c>
    </row>
    <row r="290" spans="1:2" ht="12.75">
      <c r="A290" s="4" t="s">
        <v>79</v>
      </c>
      <c r="B290" s="5" t="s">
        <v>133</v>
      </c>
    </row>
    <row r="291" spans="1:2" ht="23.25" customHeight="1">
      <c r="A291" s="5" t="s">
        <v>431</v>
      </c>
      <c r="B291" s="5">
        <v>9784</v>
      </c>
    </row>
    <row r="292" spans="1:2" ht="22.5">
      <c r="A292" s="5" t="s">
        <v>238</v>
      </c>
      <c r="B292" s="5">
        <v>1957</v>
      </c>
    </row>
    <row r="293" spans="1:2" ht="12.75">
      <c r="A293" s="4" t="s">
        <v>158</v>
      </c>
      <c r="B293" s="4">
        <f>SUM(B291:B292)</f>
        <v>11741</v>
      </c>
    </row>
    <row r="294" spans="1:2" ht="12.75">
      <c r="A294" s="5"/>
      <c r="B294" s="5"/>
    </row>
    <row r="295" spans="1:2" ht="12.75">
      <c r="A295" s="4" t="s">
        <v>156</v>
      </c>
      <c r="B295" s="5"/>
    </row>
    <row r="296" spans="1:2" ht="12.75">
      <c r="A296" s="4" t="s">
        <v>182</v>
      </c>
      <c r="B296" s="5"/>
    </row>
    <row r="297" spans="1:2" ht="12.75">
      <c r="A297" s="4" t="s">
        <v>135</v>
      </c>
      <c r="B297" s="5"/>
    </row>
    <row r="298" spans="1:4" ht="12.75">
      <c r="A298" s="5" t="s">
        <v>159</v>
      </c>
      <c r="B298" s="5" t="s">
        <v>133</v>
      </c>
      <c r="D298" s="2"/>
    </row>
    <row r="299" spans="1:2" s="2" customFormat="1" ht="22.5">
      <c r="A299" s="5" t="s">
        <v>6</v>
      </c>
      <c r="B299" s="5" t="s">
        <v>133</v>
      </c>
    </row>
    <row r="300" spans="1:2" s="2" customFormat="1" ht="12.75">
      <c r="A300" s="5" t="s">
        <v>160</v>
      </c>
      <c r="B300" s="5">
        <v>12285</v>
      </c>
    </row>
    <row r="301" spans="1:2" s="2" customFormat="1" ht="14.25" customHeight="1">
      <c r="A301" s="5" t="s">
        <v>161</v>
      </c>
      <c r="B301" s="5">
        <v>4725</v>
      </c>
    </row>
    <row r="302" spans="1:4" s="2" customFormat="1" ht="22.5">
      <c r="A302" s="5" t="s">
        <v>24</v>
      </c>
      <c r="B302" s="5">
        <v>3402</v>
      </c>
      <c r="D302" s="1"/>
    </row>
    <row r="303" spans="1:4" s="2" customFormat="1" ht="14.25" customHeight="1" thickBot="1">
      <c r="A303" s="13" t="s">
        <v>162</v>
      </c>
      <c r="B303" s="13">
        <f>SUM(B300:B302)</f>
        <v>20412</v>
      </c>
      <c r="D303" s="1"/>
    </row>
    <row r="304" spans="1:4" s="2" customFormat="1" ht="14.25" customHeight="1">
      <c r="A304" s="18"/>
      <c r="B304" s="18"/>
      <c r="D304" s="1"/>
    </row>
    <row r="305" spans="1:4" s="1" customFormat="1" ht="31.5">
      <c r="A305" s="7" t="s">
        <v>47</v>
      </c>
      <c r="B305" s="30" t="s">
        <v>297</v>
      </c>
      <c r="D305"/>
    </row>
    <row r="306" spans="1:2" ht="25.5" customHeight="1">
      <c r="A306" s="4" t="s">
        <v>183</v>
      </c>
      <c r="B306" s="30" t="s">
        <v>446</v>
      </c>
    </row>
    <row r="307" spans="1:2" ht="16.5" customHeight="1">
      <c r="A307" s="5" t="s">
        <v>164</v>
      </c>
      <c r="B307" s="5">
        <v>260</v>
      </c>
    </row>
    <row r="308" spans="1:2" ht="12.75">
      <c r="A308" s="5" t="s">
        <v>157</v>
      </c>
      <c r="B308" s="5">
        <v>50</v>
      </c>
    </row>
    <row r="309" spans="1:2" ht="22.5" customHeight="1">
      <c r="A309" s="5" t="s">
        <v>165</v>
      </c>
      <c r="B309" s="5"/>
    </row>
    <row r="310" spans="1:2" ht="22.5">
      <c r="A310" s="4" t="s">
        <v>33</v>
      </c>
      <c r="B310" s="4">
        <f>SUM(B307:B309)</f>
        <v>310</v>
      </c>
    </row>
    <row r="311" spans="1:2" ht="12.75">
      <c r="A311" s="10"/>
      <c r="B311" s="19"/>
    </row>
    <row r="312" spans="1:2" ht="12.75">
      <c r="A312" s="31"/>
      <c r="B312" s="31"/>
    </row>
    <row r="313" spans="1:2" ht="16.5" customHeight="1">
      <c r="A313" s="31"/>
      <c r="B313" s="31"/>
    </row>
    <row r="314" spans="1:2" ht="16.5" customHeight="1">
      <c r="A314" s="31"/>
      <c r="B314" s="31"/>
    </row>
    <row r="315" spans="1:2" ht="16.5" customHeight="1">
      <c r="A315" s="31"/>
      <c r="B315" s="31"/>
    </row>
    <row r="316" spans="1:2" ht="16.5" customHeight="1">
      <c r="A316" s="31"/>
      <c r="B316" s="31"/>
    </row>
    <row r="317" spans="1:2" ht="16.5" customHeight="1">
      <c r="A317" s="31"/>
      <c r="B317" s="31"/>
    </row>
    <row r="318" spans="1:2" ht="16.5" customHeight="1">
      <c r="A318" s="31"/>
      <c r="B318" s="31"/>
    </row>
    <row r="319" spans="1:2" ht="16.5" customHeight="1">
      <c r="A319" s="31"/>
      <c r="B319" s="31"/>
    </row>
    <row r="320" spans="1:2" ht="16.5" customHeight="1">
      <c r="A320" s="31"/>
      <c r="B320" s="31"/>
    </row>
    <row r="321" spans="1:2" ht="16.5" customHeight="1">
      <c r="A321" s="31"/>
      <c r="B321" s="31"/>
    </row>
    <row r="322" spans="1:2" ht="16.5" customHeight="1">
      <c r="A322" s="31"/>
      <c r="B322" s="31"/>
    </row>
    <row r="323" spans="1:2" ht="13.5" customHeight="1">
      <c r="A323" s="31"/>
      <c r="B323" s="31"/>
    </row>
    <row r="324" spans="1:2" ht="15" customHeight="1">
      <c r="A324" s="31"/>
      <c r="B324" s="31"/>
    </row>
    <row r="325" spans="1:2" ht="15" customHeight="1">
      <c r="A325" s="32"/>
      <c r="B325" s="32"/>
    </row>
    <row r="326" spans="1:4" ht="14.25" customHeight="1">
      <c r="A326" s="14" t="s">
        <v>163</v>
      </c>
      <c r="B326" s="34" t="s">
        <v>297</v>
      </c>
      <c r="D326" s="2"/>
    </row>
    <row r="327" spans="1:4" s="2" customFormat="1" ht="12.75">
      <c r="A327" s="4" t="s">
        <v>184</v>
      </c>
      <c r="B327" s="30" t="s">
        <v>446</v>
      </c>
      <c r="D327"/>
    </row>
    <row r="328" spans="1:4" s="2" customFormat="1" ht="12.75">
      <c r="A328" s="4" t="s">
        <v>135</v>
      </c>
      <c r="B328" s="5"/>
      <c r="D328"/>
    </row>
    <row r="329" spans="1:4" s="2" customFormat="1" ht="12.75">
      <c r="A329" s="5" t="s">
        <v>122</v>
      </c>
      <c r="B329" s="5">
        <v>50</v>
      </c>
      <c r="D329"/>
    </row>
    <row r="330" spans="1:4" s="2" customFormat="1" ht="22.5">
      <c r="A330" s="5" t="s">
        <v>166</v>
      </c>
      <c r="B330" s="5"/>
      <c r="D330"/>
    </row>
    <row r="331" spans="1:4" s="2" customFormat="1" ht="12.75">
      <c r="A331" s="5" t="s">
        <v>113</v>
      </c>
      <c r="B331" s="5"/>
      <c r="D331"/>
    </row>
    <row r="332" spans="1:4" s="2" customFormat="1" ht="22.5">
      <c r="A332" s="5" t="s">
        <v>388</v>
      </c>
      <c r="B332" s="5">
        <v>30</v>
      </c>
      <c r="D332"/>
    </row>
    <row r="333" spans="1:2" ht="12.75">
      <c r="A333" s="5" t="s">
        <v>201</v>
      </c>
      <c r="B333" s="5"/>
    </row>
    <row r="334" spans="1:2" ht="12.75">
      <c r="A334" s="5" t="s">
        <v>114</v>
      </c>
      <c r="B334" s="5"/>
    </row>
    <row r="335" spans="1:2" ht="22.5">
      <c r="A335" s="5" t="s">
        <v>389</v>
      </c>
      <c r="B335" s="5">
        <v>20</v>
      </c>
    </row>
    <row r="336" spans="1:2" ht="12.75">
      <c r="A336" s="5" t="s">
        <v>202</v>
      </c>
      <c r="B336" s="5"/>
    </row>
    <row r="337" spans="1:2" ht="12.75">
      <c r="A337" s="5" t="s">
        <v>123</v>
      </c>
      <c r="B337" s="5"/>
    </row>
    <row r="338" spans="1:2" ht="12.75">
      <c r="A338" s="5" t="s">
        <v>294</v>
      </c>
      <c r="B338" s="5">
        <v>200</v>
      </c>
    </row>
    <row r="339" spans="1:2" ht="12.75">
      <c r="A339" s="5" t="s">
        <v>98</v>
      </c>
      <c r="B339" s="5"/>
    </row>
    <row r="340" spans="1:2" ht="12.75">
      <c r="A340" s="5" t="s">
        <v>7</v>
      </c>
      <c r="B340" s="5">
        <v>40</v>
      </c>
    </row>
    <row r="341" spans="1:2" ht="22.5">
      <c r="A341" s="5" t="s">
        <v>8</v>
      </c>
      <c r="B341" s="5"/>
    </row>
    <row r="342" spans="1:2" ht="22.5">
      <c r="A342" s="5" t="s">
        <v>99</v>
      </c>
      <c r="B342" s="5">
        <v>300</v>
      </c>
    </row>
    <row r="343" spans="1:2" ht="12.75">
      <c r="A343" s="4" t="s">
        <v>254</v>
      </c>
      <c r="B343" s="4">
        <f>SUM(B329:B342)</f>
        <v>640</v>
      </c>
    </row>
    <row r="344" spans="1:2" ht="12.75">
      <c r="A344" s="4" t="s">
        <v>133</v>
      </c>
      <c r="B344" s="4"/>
    </row>
    <row r="345" spans="1:2" ht="15" customHeight="1">
      <c r="A345" s="4"/>
      <c r="B345" s="4"/>
    </row>
    <row r="346" spans="1:2" ht="14.25" customHeight="1">
      <c r="A346" s="5" t="s">
        <v>29</v>
      </c>
      <c r="B346" s="5">
        <v>108</v>
      </c>
    </row>
    <row r="347" spans="1:2" ht="12.75">
      <c r="A347" s="4" t="s">
        <v>143</v>
      </c>
      <c r="B347" s="4">
        <f>B343+B346</f>
        <v>748</v>
      </c>
    </row>
    <row r="348" spans="1:2" ht="12.75">
      <c r="A348" s="5"/>
      <c r="B348" s="4"/>
    </row>
    <row r="349" spans="1:2" ht="23.25" thickBot="1">
      <c r="A349" s="13" t="s">
        <v>100</v>
      </c>
      <c r="B349" s="13">
        <f>SUM(B347:B348)</f>
        <v>748</v>
      </c>
    </row>
    <row r="350" spans="1:2" ht="12.75">
      <c r="A350" s="11"/>
      <c r="B350" s="12"/>
    </row>
    <row r="351" spans="1:2" ht="47.25">
      <c r="A351" s="7" t="s">
        <v>48</v>
      </c>
      <c r="B351" s="30" t="s">
        <v>297</v>
      </c>
    </row>
    <row r="352" spans="1:2" ht="12.75">
      <c r="A352" s="4" t="s">
        <v>185</v>
      </c>
      <c r="B352" s="30" t="s">
        <v>446</v>
      </c>
    </row>
    <row r="353" spans="1:2" ht="12.75">
      <c r="A353" s="4" t="s">
        <v>135</v>
      </c>
      <c r="B353" s="5"/>
    </row>
    <row r="354" spans="1:2" ht="12.75" customHeight="1">
      <c r="A354" s="5" t="s">
        <v>174</v>
      </c>
      <c r="B354" s="5"/>
    </row>
    <row r="355" spans="1:2" ht="12.75" customHeight="1">
      <c r="A355" s="5" t="s">
        <v>49</v>
      </c>
      <c r="B355" s="5">
        <v>200</v>
      </c>
    </row>
    <row r="356" spans="1:2" ht="12" customHeight="1">
      <c r="A356" s="5" t="s">
        <v>80</v>
      </c>
      <c r="B356" s="5"/>
    </row>
    <row r="357" spans="1:2" ht="12" customHeight="1">
      <c r="A357" s="5" t="s">
        <v>242</v>
      </c>
      <c r="B357" s="5"/>
    </row>
    <row r="358" spans="1:2" ht="12.75">
      <c r="A358" s="5" t="s">
        <v>432</v>
      </c>
      <c r="B358" s="5">
        <v>2000</v>
      </c>
    </row>
    <row r="359" spans="1:4" s="1" customFormat="1" ht="12.75">
      <c r="A359" s="5" t="s">
        <v>101</v>
      </c>
      <c r="B359" s="5"/>
      <c r="D359"/>
    </row>
    <row r="360" spans="1:2" ht="12.75">
      <c r="A360" s="5" t="s">
        <v>102</v>
      </c>
      <c r="B360" s="5">
        <v>192</v>
      </c>
    </row>
    <row r="361" spans="1:2" ht="12.75">
      <c r="A361" s="5" t="s">
        <v>106</v>
      </c>
      <c r="B361" s="5">
        <v>300</v>
      </c>
    </row>
    <row r="362" spans="1:2" ht="12.75">
      <c r="A362" s="5" t="s">
        <v>81</v>
      </c>
      <c r="B362" s="5"/>
    </row>
    <row r="363" spans="1:2" ht="12.75">
      <c r="A363" s="5" t="s">
        <v>175</v>
      </c>
      <c r="B363" s="5">
        <v>200</v>
      </c>
    </row>
    <row r="364" spans="1:2" ht="12.75">
      <c r="A364" s="5" t="s">
        <v>203</v>
      </c>
      <c r="B364" s="5"/>
    </row>
    <row r="365" spans="1:2" ht="12.75">
      <c r="A365" s="5" t="s">
        <v>25</v>
      </c>
      <c r="B365" s="5"/>
    </row>
    <row r="366" spans="1:4" ht="12.75">
      <c r="A366" s="4" t="s">
        <v>204</v>
      </c>
      <c r="B366" s="4">
        <f>SUM(B354:B365)</f>
        <v>2892</v>
      </c>
      <c r="D366" s="1"/>
    </row>
    <row r="367" spans="1:4" s="1" customFormat="1" ht="12.75">
      <c r="A367" s="4"/>
      <c r="B367" s="4"/>
      <c r="D367"/>
    </row>
    <row r="368" spans="1:4" ht="12.75">
      <c r="A368" s="4" t="s">
        <v>200</v>
      </c>
      <c r="B368" s="5"/>
      <c r="D368" s="1"/>
    </row>
    <row r="369" spans="1:4" s="1" customFormat="1" ht="12.75">
      <c r="A369" s="5" t="s">
        <v>257</v>
      </c>
      <c r="B369" s="5"/>
      <c r="D369"/>
    </row>
    <row r="370" spans="1:2" ht="12.75">
      <c r="A370" s="5" t="s">
        <v>124</v>
      </c>
      <c r="B370" s="5"/>
    </row>
    <row r="371" spans="1:2" ht="12.75">
      <c r="A371" s="9" t="s">
        <v>402</v>
      </c>
      <c r="B371" s="9">
        <v>500</v>
      </c>
    </row>
    <row r="372" spans="1:2" ht="12.75">
      <c r="A372" s="9" t="s">
        <v>390</v>
      </c>
      <c r="B372" s="20">
        <f>SUM(B368:B371)</f>
        <v>500</v>
      </c>
    </row>
    <row r="373" spans="1:2" ht="22.5">
      <c r="A373" s="9" t="s">
        <v>291</v>
      </c>
      <c r="B373" s="9">
        <v>0</v>
      </c>
    </row>
    <row r="374" spans="1:2" ht="13.5" thickBot="1">
      <c r="A374" s="13" t="s">
        <v>142</v>
      </c>
      <c r="B374" s="13">
        <f>B366+B372+B373</f>
        <v>3392</v>
      </c>
    </row>
    <row r="375" spans="1:2" ht="12.75">
      <c r="A375" s="18"/>
      <c r="B375" s="18"/>
    </row>
    <row r="376" spans="1:2" ht="12.75">
      <c r="A376" s="18"/>
      <c r="B376" s="18"/>
    </row>
    <row r="377" spans="1:2" ht="14.25" customHeight="1">
      <c r="A377" s="14"/>
      <c r="B377" s="14"/>
    </row>
    <row r="378" spans="1:2" ht="31.5">
      <c r="A378" s="7" t="s">
        <v>50</v>
      </c>
      <c r="B378" s="30" t="s">
        <v>297</v>
      </c>
    </row>
    <row r="379" spans="1:2" ht="12.75">
      <c r="A379" s="4" t="s">
        <v>186</v>
      </c>
      <c r="B379" s="30" t="s">
        <v>446</v>
      </c>
    </row>
    <row r="380" spans="1:2" ht="12.75">
      <c r="A380" s="4" t="s">
        <v>121</v>
      </c>
      <c r="B380" s="5"/>
    </row>
    <row r="381" spans="1:2" ht="16.5" customHeight="1">
      <c r="A381" s="5" t="s">
        <v>82</v>
      </c>
      <c r="B381" s="5"/>
    </row>
    <row r="382" spans="1:2" ht="12.75">
      <c r="A382" s="5" t="s">
        <v>103</v>
      </c>
      <c r="B382" s="5">
        <v>1403</v>
      </c>
    </row>
    <row r="383" spans="1:2" ht="14.25" customHeight="1">
      <c r="A383" s="5" t="s">
        <v>340</v>
      </c>
      <c r="B383" s="5"/>
    </row>
    <row r="384" spans="1:2" ht="14.25" customHeight="1">
      <c r="A384" s="5" t="s">
        <v>341</v>
      </c>
      <c r="B384" s="5"/>
    </row>
    <row r="385" spans="1:2" ht="12.75">
      <c r="A385" s="5" t="s">
        <v>343</v>
      </c>
      <c r="B385" s="5"/>
    </row>
    <row r="386" spans="1:2" ht="12.75">
      <c r="A386" s="5" t="s">
        <v>342</v>
      </c>
      <c r="B386" s="5"/>
    </row>
    <row r="387" spans="1:2" ht="12.75">
      <c r="A387" s="5" t="s">
        <v>344</v>
      </c>
      <c r="B387" s="5"/>
    </row>
    <row r="388" spans="1:2" ht="12.75">
      <c r="A388" s="5" t="s">
        <v>433</v>
      </c>
      <c r="B388" s="5">
        <v>25</v>
      </c>
    </row>
    <row r="389" spans="1:2" ht="12.75">
      <c r="A389" s="5" t="s">
        <v>273</v>
      </c>
      <c r="B389" s="5"/>
    </row>
    <row r="390" spans="1:2" ht="12.75">
      <c r="A390" s="5" t="s">
        <v>137</v>
      </c>
      <c r="B390" s="5"/>
    </row>
    <row r="391" spans="1:2" ht="22.5">
      <c r="A391" s="5" t="s">
        <v>104</v>
      </c>
      <c r="B391" s="5"/>
    </row>
    <row r="392" spans="1:2" ht="12.75">
      <c r="A392" s="5" t="s">
        <v>9</v>
      </c>
      <c r="B392" s="5" t="s">
        <v>133</v>
      </c>
    </row>
    <row r="393" spans="1:2" ht="22.5">
      <c r="A393" s="5" t="s">
        <v>345</v>
      </c>
      <c r="B393" s="5">
        <v>72</v>
      </c>
    </row>
    <row r="394" spans="1:2" ht="22.5">
      <c r="A394" s="5" t="s">
        <v>418</v>
      </c>
      <c r="B394" s="5"/>
    </row>
    <row r="395" spans="1:2" ht="12.75">
      <c r="A395" s="4" t="s">
        <v>105</v>
      </c>
      <c r="B395" s="4">
        <f>SUM(B380:B394)</f>
        <v>1500</v>
      </c>
    </row>
    <row r="396" spans="1:2" ht="12.75">
      <c r="A396" s="4" t="s">
        <v>205</v>
      </c>
      <c r="B396" s="4"/>
    </row>
    <row r="397" spans="1:2" ht="12.75">
      <c r="A397" s="4" t="s">
        <v>206</v>
      </c>
      <c r="B397" s="29">
        <f>B395+B396</f>
        <v>1500</v>
      </c>
    </row>
    <row r="398" spans="1:2" ht="12.75">
      <c r="A398" s="5"/>
      <c r="B398" s="5"/>
    </row>
    <row r="399" spans="1:2" ht="12.75">
      <c r="A399" s="4" t="s">
        <v>62</v>
      </c>
      <c r="B399" s="5"/>
    </row>
    <row r="400" spans="1:2" ht="12.75">
      <c r="A400" s="5" t="s">
        <v>368</v>
      </c>
      <c r="B400" s="5">
        <v>414</v>
      </c>
    </row>
    <row r="401" spans="1:2" ht="12.75">
      <c r="A401" s="5" t="s">
        <v>419</v>
      </c>
      <c r="B401" s="5">
        <v>43</v>
      </c>
    </row>
    <row r="402" spans="1:2" ht="12.75">
      <c r="A402" s="5" t="s">
        <v>26</v>
      </c>
      <c r="B402" s="5">
        <v>23</v>
      </c>
    </row>
    <row r="403" spans="1:2" ht="15" customHeight="1">
      <c r="A403" s="5" t="s">
        <v>207</v>
      </c>
      <c r="B403" s="5"/>
    </row>
    <row r="404" spans="1:2" ht="12.75">
      <c r="A404" s="4" t="s">
        <v>138</v>
      </c>
      <c r="B404" s="4">
        <f>SUM(B400:B402)</f>
        <v>480</v>
      </c>
    </row>
    <row r="405" spans="1:2" ht="12.75">
      <c r="A405" s="5" t="s">
        <v>133</v>
      </c>
      <c r="B405" s="5" t="s">
        <v>133</v>
      </c>
    </row>
    <row r="406" spans="1:2" ht="12.75">
      <c r="A406" s="5" t="s">
        <v>67</v>
      </c>
      <c r="B406" s="5"/>
    </row>
    <row r="407" spans="1:2" ht="12.75">
      <c r="A407" s="5" t="s">
        <v>107</v>
      </c>
      <c r="B407" s="5">
        <v>0</v>
      </c>
    </row>
    <row r="408" spans="1:2" ht="12.75">
      <c r="A408" s="5" t="s">
        <v>108</v>
      </c>
      <c r="B408" s="5">
        <v>0</v>
      </c>
    </row>
    <row r="409" spans="1:2" ht="12.75">
      <c r="A409" s="5" t="s">
        <v>109</v>
      </c>
      <c r="B409" s="5">
        <v>50</v>
      </c>
    </row>
    <row r="410" spans="1:4" ht="15" customHeight="1">
      <c r="A410" s="5" t="s">
        <v>194</v>
      </c>
      <c r="B410" s="5">
        <v>20</v>
      </c>
      <c r="D410" s="1"/>
    </row>
    <row r="411" spans="1:4" s="1" customFormat="1" ht="33.75">
      <c r="A411" s="5" t="s">
        <v>403</v>
      </c>
      <c r="B411" s="5">
        <v>2000</v>
      </c>
      <c r="D411"/>
    </row>
    <row r="412" spans="1:2" ht="12.75">
      <c r="A412" s="5" t="s">
        <v>208</v>
      </c>
      <c r="B412" s="5">
        <v>0</v>
      </c>
    </row>
    <row r="413" spans="1:2" ht="12.75">
      <c r="A413" s="5" t="s">
        <v>69</v>
      </c>
      <c r="B413" s="5">
        <v>100</v>
      </c>
    </row>
    <row r="414" spans="1:2" ht="22.5">
      <c r="A414" s="5" t="s">
        <v>18</v>
      </c>
      <c r="B414" s="5">
        <v>50</v>
      </c>
    </row>
    <row r="415" spans="1:2" ht="22.5">
      <c r="A415" s="5" t="s">
        <v>70</v>
      </c>
      <c r="B415" s="5">
        <v>50</v>
      </c>
    </row>
    <row r="416" spans="1:2" ht="12.75">
      <c r="A416" s="5" t="s">
        <v>71</v>
      </c>
      <c r="B416" s="5">
        <v>0</v>
      </c>
    </row>
    <row r="417" spans="1:2" ht="22.5">
      <c r="A417" s="5" t="s">
        <v>10</v>
      </c>
      <c r="B417" s="5">
        <v>525</v>
      </c>
    </row>
    <row r="418" spans="1:2" ht="12.75">
      <c r="A418" s="5" t="s">
        <v>11</v>
      </c>
      <c r="B418" s="5">
        <v>0</v>
      </c>
    </row>
    <row r="419" spans="1:2" ht="12.75" customHeight="1">
      <c r="A419" s="5" t="s">
        <v>250</v>
      </c>
      <c r="B419" s="5">
        <v>6816</v>
      </c>
    </row>
    <row r="420" spans="1:2" ht="12.75">
      <c r="A420" s="5" t="s">
        <v>249</v>
      </c>
      <c r="B420" s="5"/>
    </row>
    <row r="421" spans="1:2" ht="12.75">
      <c r="A421" s="5" t="s">
        <v>243</v>
      </c>
      <c r="B421" s="5"/>
    </row>
    <row r="422" spans="1:2" ht="12.75">
      <c r="A422" s="5" t="s">
        <v>244</v>
      </c>
      <c r="B422" s="5"/>
    </row>
    <row r="423" spans="1:2" ht="12.75">
      <c r="A423" s="5" t="s">
        <v>245</v>
      </c>
      <c r="B423" s="5"/>
    </row>
    <row r="424" spans="1:2" ht="12.75">
      <c r="A424" s="5" t="s">
        <v>246</v>
      </c>
      <c r="B424" s="5"/>
    </row>
    <row r="425" spans="1:2" ht="12.75">
      <c r="A425" s="5" t="s">
        <v>247</v>
      </c>
      <c r="B425" s="5"/>
    </row>
    <row r="426" spans="1:2" ht="12.75">
      <c r="A426" s="5" t="s">
        <v>253</v>
      </c>
      <c r="B426" s="5"/>
    </row>
    <row r="427" spans="1:2" ht="11.25" customHeight="1">
      <c r="A427" s="5" t="s">
        <v>248</v>
      </c>
      <c r="B427" s="5"/>
    </row>
    <row r="428" spans="1:2" ht="12.75">
      <c r="A428" s="5" t="s">
        <v>19</v>
      </c>
      <c r="B428" s="5"/>
    </row>
    <row r="429" spans="1:2" ht="12.75">
      <c r="A429" s="5" t="s">
        <v>251</v>
      </c>
      <c r="B429" s="5"/>
    </row>
    <row r="430" spans="1:2" ht="12.75">
      <c r="A430" s="5" t="s">
        <v>392</v>
      </c>
      <c r="B430" s="5"/>
    </row>
    <row r="431" spans="1:2" ht="14.25" customHeight="1">
      <c r="A431" s="5" t="s">
        <v>396</v>
      </c>
      <c r="B431" s="5"/>
    </row>
    <row r="432" spans="1:2" ht="12.75">
      <c r="A432" s="5"/>
      <c r="B432" s="5"/>
    </row>
    <row r="433" spans="1:2" ht="25.5">
      <c r="A433" s="28" t="s">
        <v>50</v>
      </c>
      <c r="B433" s="30" t="s">
        <v>297</v>
      </c>
    </row>
    <row r="434" spans="1:2" ht="12.75">
      <c r="A434" s="4" t="s">
        <v>186</v>
      </c>
      <c r="B434" s="30" t="s">
        <v>446</v>
      </c>
    </row>
    <row r="435" spans="1:2" ht="12.75">
      <c r="A435" s="5" t="s">
        <v>391</v>
      </c>
      <c r="B435" s="5"/>
    </row>
    <row r="436" spans="1:2" ht="12.75">
      <c r="A436" s="5" t="s">
        <v>125</v>
      </c>
      <c r="B436" s="5">
        <v>2</v>
      </c>
    </row>
    <row r="437" spans="1:2" ht="12.75">
      <c r="A437" s="5" t="s">
        <v>72</v>
      </c>
      <c r="B437" s="5">
        <v>1722</v>
      </c>
    </row>
    <row r="438" spans="1:2" ht="12.75">
      <c r="A438" s="4" t="s">
        <v>68</v>
      </c>
      <c r="B438" s="4">
        <f>SUM(B407:B437)</f>
        <v>11335</v>
      </c>
    </row>
    <row r="439" spans="1:2" ht="12.75">
      <c r="A439" s="4" t="s">
        <v>136</v>
      </c>
      <c r="B439" s="5"/>
    </row>
    <row r="440" spans="1:2" ht="12.75">
      <c r="A440" s="4" t="s">
        <v>119</v>
      </c>
      <c r="B440" s="4" t="s">
        <v>133</v>
      </c>
    </row>
    <row r="441" spans="1:4" ht="12.75">
      <c r="A441" s="4" t="s">
        <v>434</v>
      </c>
      <c r="B441" s="4">
        <v>500</v>
      </c>
      <c r="D441" s="1"/>
    </row>
    <row r="442" spans="1:2" s="1" customFormat="1" ht="12.75">
      <c r="A442" s="5"/>
      <c r="B442" s="4"/>
    </row>
    <row r="443" spans="1:2" s="1" customFormat="1" ht="22.5">
      <c r="A443" s="4" t="s">
        <v>34</v>
      </c>
      <c r="B443" s="4">
        <f>B438+B404+B395+B441</f>
        <v>13815</v>
      </c>
    </row>
    <row r="444" spans="1:2" s="1" customFormat="1" ht="12.75">
      <c r="A444" s="4"/>
      <c r="B444" s="4"/>
    </row>
    <row r="445" spans="1:2" s="1" customFormat="1" ht="12.75">
      <c r="A445" s="4" t="s">
        <v>35</v>
      </c>
      <c r="B445" s="6"/>
    </row>
    <row r="446" spans="1:4" s="1" customFormat="1" ht="15.75" customHeight="1">
      <c r="A446" s="7" t="s">
        <v>51</v>
      </c>
      <c r="B446" s="30" t="s">
        <v>297</v>
      </c>
      <c r="D446"/>
    </row>
    <row r="447" spans="1:2" ht="15" customHeight="1">
      <c r="A447" s="4" t="s">
        <v>187</v>
      </c>
      <c r="B447" s="30" t="s">
        <v>446</v>
      </c>
    </row>
    <row r="448" spans="1:2" ht="12.75">
      <c r="A448" s="4" t="s">
        <v>121</v>
      </c>
      <c r="B448" s="5" t="s">
        <v>133</v>
      </c>
    </row>
    <row r="449" spans="1:2" ht="12.75">
      <c r="A449" s="5" t="s">
        <v>369</v>
      </c>
      <c r="B449" s="5">
        <v>1656</v>
      </c>
    </row>
    <row r="450" spans="1:2" ht="12.75">
      <c r="A450" s="5" t="s">
        <v>126</v>
      </c>
      <c r="B450" s="5"/>
    </row>
    <row r="451" spans="1:2" ht="12.75">
      <c r="A451" s="5" t="s">
        <v>127</v>
      </c>
      <c r="B451" s="5"/>
    </row>
    <row r="452" spans="1:2" ht="12.75">
      <c r="A452" s="4" t="s">
        <v>173</v>
      </c>
      <c r="B452" s="4">
        <f>SUM(B449:B451)</f>
        <v>1656</v>
      </c>
    </row>
    <row r="453" spans="1:2" ht="12.75">
      <c r="A453" s="4" t="s">
        <v>134</v>
      </c>
      <c r="B453" s="5"/>
    </row>
    <row r="454" spans="1:2" ht="22.5">
      <c r="A454" s="5" t="s">
        <v>435</v>
      </c>
      <c r="B454" s="5">
        <v>480</v>
      </c>
    </row>
    <row r="455" spans="1:2" ht="12" customHeight="1">
      <c r="A455" s="5" t="s">
        <v>112</v>
      </c>
      <c r="B455" s="5">
        <v>50</v>
      </c>
    </row>
    <row r="456" spans="1:2" ht="12.75" customHeight="1">
      <c r="A456" s="4" t="s">
        <v>258</v>
      </c>
      <c r="B456" s="5">
        <v>47</v>
      </c>
    </row>
    <row r="457" spans="1:2" ht="15.75" customHeight="1">
      <c r="A457" s="5" t="s">
        <v>128</v>
      </c>
      <c r="B457" s="5"/>
    </row>
    <row r="458" spans="1:2" ht="12.75">
      <c r="A458" s="4" t="s">
        <v>96</v>
      </c>
      <c r="B458" s="4">
        <f>SUM(B454:B457)</f>
        <v>577</v>
      </c>
    </row>
    <row r="459" spans="1:2" ht="23.25" thickBot="1">
      <c r="A459" s="13" t="s">
        <v>36</v>
      </c>
      <c r="B459" s="13">
        <f>B452+B458</f>
        <v>2233</v>
      </c>
    </row>
    <row r="460" spans="1:2" ht="25.5">
      <c r="A460" s="21" t="s">
        <v>52</v>
      </c>
      <c r="B460" s="30" t="s">
        <v>297</v>
      </c>
    </row>
    <row r="461" spans="1:4" ht="22.5">
      <c r="A461" s="4" t="s">
        <v>188</v>
      </c>
      <c r="B461" s="30" t="s">
        <v>446</v>
      </c>
      <c r="D461" s="1"/>
    </row>
    <row r="462" spans="1:4" s="1" customFormat="1" ht="12.75">
      <c r="A462" s="4" t="s">
        <v>57</v>
      </c>
      <c r="B462" s="5"/>
      <c r="D462"/>
    </row>
    <row r="463" spans="1:2" ht="12.75">
      <c r="A463" s="5" t="s">
        <v>159</v>
      </c>
      <c r="B463" s="5" t="s">
        <v>133</v>
      </c>
    </row>
    <row r="464" spans="1:2" ht="12.75">
      <c r="A464" s="5" t="s">
        <v>20</v>
      </c>
      <c r="B464" s="5"/>
    </row>
    <row r="465" spans="1:2" ht="12" customHeight="1">
      <c r="A465" s="4" t="s">
        <v>58</v>
      </c>
      <c r="B465" s="4"/>
    </row>
    <row r="466" spans="1:2" ht="14.25" customHeight="1">
      <c r="A466" s="5"/>
      <c r="B466" s="5"/>
    </row>
    <row r="467" spans="1:2" ht="15.75">
      <c r="A467" s="7" t="s">
        <v>53</v>
      </c>
      <c r="B467" s="5"/>
    </row>
    <row r="468" spans="1:2" ht="12.75" customHeight="1">
      <c r="A468" s="4" t="s">
        <v>189</v>
      </c>
      <c r="B468" s="30" t="s">
        <v>297</v>
      </c>
    </row>
    <row r="469" spans="1:2" ht="12.75">
      <c r="A469" s="4" t="s">
        <v>150</v>
      </c>
      <c r="B469" s="30" t="s">
        <v>446</v>
      </c>
    </row>
    <row r="470" spans="1:2" ht="12.75">
      <c r="A470" s="4" t="s">
        <v>80</v>
      </c>
      <c r="B470" s="5" t="s">
        <v>133</v>
      </c>
    </row>
    <row r="471" spans="1:2" ht="12.75">
      <c r="A471" s="5" t="s">
        <v>59</v>
      </c>
      <c r="B471" s="5">
        <v>2100</v>
      </c>
    </row>
    <row r="472" spans="1:2" ht="22.5">
      <c r="A472" s="5" t="s">
        <v>27</v>
      </c>
      <c r="B472" s="5">
        <v>1326</v>
      </c>
    </row>
    <row r="473" spans="1:2" ht="22.5">
      <c r="A473" s="5" t="s">
        <v>21</v>
      </c>
      <c r="B473" s="5">
        <v>1130</v>
      </c>
    </row>
    <row r="474" spans="1:2" ht="12.75">
      <c r="A474" s="4" t="s">
        <v>81</v>
      </c>
      <c r="B474" s="5">
        <v>0</v>
      </c>
    </row>
    <row r="475" spans="1:2" ht="12.75">
      <c r="A475" s="5" t="s">
        <v>60</v>
      </c>
      <c r="B475" s="5">
        <v>1000</v>
      </c>
    </row>
    <row r="476" spans="1:2" ht="12.75">
      <c r="A476" s="4" t="s">
        <v>61</v>
      </c>
      <c r="B476" s="4">
        <f>SUM(B471:B475)</f>
        <v>5556</v>
      </c>
    </row>
    <row r="477" spans="1:2" ht="12.75">
      <c r="A477" s="4" t="s">
        <v>136</v>
      </c>
      <c r="B477" s="5"/>
    </row>
    <row r="478" spans="1:2" ht="22.5">
      <c r="A478" s="5" t="s">
        <v>22</v>
      </c>
      <c r="B478" s="5">
        <v>370</v>
      </c>
    </row>
    <row r="479" spans="1:2" ht="12.75">
      <c r="A479" s="5"/>
      <c r="B479" s="5"/>
    </row>
    <row r="480" spans="1:2" ht="12.75">
      <c r="A480" s="4" t="s">
        <v>28</v>
      </c>
      <c r="B480" s="4">
        <f>SUM(B478:B479)</f>
        <v>370</v>
      </c>
    </row>
    <row r="481" spans="1:2" ht="12.75">
      <c r="A481" s="5"/>
      <c r="B481" s="4"/>
    </row>
    <row r="482" spans="1:2" ht="13.5" thickBot="1">
      <c r="A482" s="13" t="s">
        <v>193</v>
      </c>
      <c r="B482" s="13">
        <f>B476+B480</f>
        <v>5926</v>
      </c>
    </row>
    <row r="483" spans="1:2" ht="12.75">
      <c r="A483" s="11"/>
      <c r="B483" s="14"/>
    </row>
    <row r="484" spans="1:2" ht="31.5">
      <c r="A484" s="7" t="s">
        <v>54</v>
      </c>
      <c r="B484" s="30" t="s">
        <v>297</v>
      </c>
    </row>
    <row r="485" spans="1:2" ht="12.75">
      <c r="A485" s="4" t="s">
        <v>190</v>
      </c>
      <c r="B485" s="30" t="s">
        <v>446</v>
      </c>
    </row>
    <row r="486" spans="1:2" ht="12.75">
      <c r="A486" s="4" t="s">
        <v>135</v>
      </c>
      <c r="B486" s="5"/>
    </row>
    <row r="487" spans="1:2" ht="12.75">
      <c r="A487" s="5" t="s">
        <v>174</v>
      </c>
      <c r="B487" s="5"/>
    </row>
    <row r="488" spans="1:2" ht="12.75">
      <c r="A488" s="5" t="s">
        <v>12</v>
      </c>
      <c r="B488" s="5">
        <v>200</v>
      </c>
    </row>
    <row r="489" spans="1:4" ht="12.75">
      <c r="A489" s="5" t="s">
        <v>81</v>
      </c>
      <c r="B489" s="5"/>
      <c r="D489" s="1"/>
    </row>
    <row r="490" spans="1:4" s="1" customFormat="1" ht="22.5">
      <c r="A490" s="5" t="s">
        <v>13</v>
      </c>
      <c r="B490" s="5">
        <v>40</v>
      </c>
      <c r="D490"/>
    </row>
    <row r="491" spans="1:2" ht="12.75">
      <c r="A491" s="4" t="s">
        <v>63</v>
      </c>
      <c r="B491" s="4">
        <f>SUM(B487:B490)</f>
        <v>240</v>
      </c>
    </row>
    <row r="492" spans="1:2" ht="12.75">
      <c r="A492" s="4"/>
      <c r="B492" s="5"/>
    </row>
    <row r="493" spans="1:2" ht="23.25" thickBot="1">
      <c r="A493" s="13" t="s">
        <v>195</v>
      </c>
      <c r="B493" s="13">
        <f>SUM(B491)</f>
        <v>240</v>
      </c>
    </row>
    <row r="494" spans="1:2" ht="31.5">
      <c r="A494" s="7" t="s">
        <v>55</v>
      </c>
      <c r="B494" s="30" t="s">
        <v>297</v>
      </c>
    </row>
    <row r="495" spans="1:2" ht="12.75">
      <c r="A495" s="4" t="s">
        <v>404</v>
      </c>
      <c r="B495" s="30" t="s">
        <v>446</v>
      </c>
    </row>
    <row r="496" spans="1:2" ht="12.75">
      <c r="A496" s="28" t="s">
        <v>406</v>
      </c>
      <c r="B496" s="6"/>
    </row>
    <row r="497" spans="1:2" ht="24">
      <c r="A497" s="28" t="s">
        <v>436</v>
      </c>
      <c r="B497" s="6"/>
    </row>
    <row r="498" spans="1:2" ht="12.75">
      <c r="A498" s="28" t="s">
        <v>437</v>
      </c>
      <c r="B498" s="6">
        <v>7500</v>
      </c>
    </row>
    <row r="499" spans="1:2" ht="12.75">
      <c r="A499" s="28" t="s">
        <v>405</v>
      </c>
      <c r="B499" s="6"/>
    </row>
    <row r="500" spans="1:2" ht="12.75">
      <c r="A500" s="4" t="s">
        <v>135</v>
      </c>
      <c r="B500" s="5"/>
    </row>
    <row r="501" spans="1:2" ht="12.75">
      <c r="A501" s="5" t="s">
        <v>159</v>
      </c>
      <c r="B501" s="5"/>
    </row>
    <row r="502" spans="1:2" ht="11.25" customHeight="1">
      <c r="A502" s="5" t="s">
        <v>83</v>
      </c>
      <c r="B502" s="5"/>
    </row>
    <row r="503" spans="1:2" ht="22.5">
      <c r="A503" s="5" t="s">
        <v>14</v>
      </c>
      <c r="B503" s="5"/>
    </row>
    <row r="504" spans="1:2" ht="17.25" customHeight="1">
      <c r="A504" s="4" t="s">
        <v>85</v>
      </c>
      <c r="B504" s="5"/>
    </row>
    <row r="505" spans="1:2" ht="21.75" customHeight="1">
      <c r="A505" s="5" t="s">
        <v>84</v>
      </c>
      <c r="B505" s="5"/>
    </row>
    <row r="506" spans="1:2" ht="15.75" customHeight="1">
      <c r="A506" s="4" t="s">
        <v>143</v>
      </c>
      <c r="B506" s="4"/>
    </row>
    <row r="507" spans="1:2" ht="22.5" customHeight="1">
      <c r="A507" s="4" t="s">
        <v>438</v>
      </c>
      <c r="B507" s="4">
        <v>17317</v>
      </c>
    </row>
    <row r="508" spans="1:2" ht="15.75" customHeight="1">
      <c r="A508" s="5"/>
      <c r="B508" s="5">
        <v>0</v>
      </c>
    </row>
    <row r="509" spans="1:2" ht="22.5">
      <c r="A509" s="4" t="s">
        <v>86</v>
      </c>
      <c r="B509" s="4">
        <f>SUM(B507:B508)</f>
        <v>17317</v>
      </c>
    </row>
    <row r="510" spans="1:2" ht="21.75" customHeight="1">
      <c r="A510" s="10"/>
      <c r="B510" s="9"/>
    </row>
    <row r="511" spans="1:2" ht="31.5">
      <c r="A511" s="7" t="s">
        <v>209</v>
      </c>
      <c r="B511" s="30" t="s">
        <v>297</v>
      </c>
    </row>
    <row r="512" spans="1:2" ht="12.75">
      <c r="A512" s="4" t="s">
        <v>191</v>
      </c>
      <c r="B512" s="30" t="s">
        <v>446</v>
      </c>
    </row>
    <row r="513" spans="1:2" ht="12.75">
      <c r="A513" s="4" t="s">
        <v>210</v>
      </c>
      <c r="B513" s="5" t="s">
        <v>133</v>
      </c>
    </row>
    <row r="514" spans="1:2" ht="12.75">
      <c r="A514" s="5" t="s">
        <v>211</v>
      </c>
      <c r="B514" s="5">
        <v>500</v>
      </c>
    </row>
    <row r="515" spans="1:2" ht="12.75">
      <c r="A515" s="5" t="s">
        <v>212</v>
      </c>
      <c r="B515" s="5">
        <v>200</v>
      </c>
    </row>
    <row r="516" spans="1:2" ht="12.75">
      <c r="A516" s="5" t="s">
        <v>213</v>
      </c>
      <c r="B516" s="5">
        <v>200</v>
      </c>
    </row>
    <row r="517" spans="1:2" ht="12.75">
      <c r="A517" s="5" t="s">
        <v>214</v>
      </c>
      <c r="B517" s="5">
        <v>0</v>
      </c>
    </row>
    <row r="518" spans="1:2" ht="12.75">
      <c r="A518" s="5" t="s">
        <v>420</v>
      </c>
      <c r="B518" s="5">
        <v>3078</v>
      </c>
    </row>
    <row r="519" spans="1:4" ht="12.75">
      <c r="A519" s="5"/>
      <c r="B519" s="5">
        <v>0</v>
      </c>
      <c r="D519" s="3"/>
    </row>
    <row r="520" spans="1:4" s="3" customFormat="1" ht="12.75">
      <c r="A520" s="5" t="s">
        <v>421</v>
      </c>
      <c r="B520" s="5">
        <v>3283</v>
      </c>
      <c r="D520"/>
    </row>
    <row r="521" spans="1:2" ht="12.75">
      <c r="A521" s="5"/>
      <c r="B521" s="5"/>
    </row>
    <row r="522" spans="1:2" ht="12.75">
      <c r="A522" s="5" t="s">
        <v>422</v>
      </c>
      <c r="B522" s="5">
        <v>4951</v>
      </c>
    </row>
    <row r="523" spans="1:2" ht="22.5">
      <c r="A523" s="5" t="s">
        <v>23</v>
      </c>
      <c r="B523" s="5"/>
    </row>
    <row r="524" spans="1:2" ht="13.5" customHeight="1">
      <c r="A524" s="4" t="s">
        <v>215</v>
      </c>
      <c r="B524" s="4">
        <f>SUM(B514:B523)</f>
        <v>12212</v>
      </c>
    </row>
    <row r="525" spans="1:2" ht="12.75">
      <c r="A525" s="4" t="s">
        <v>87</v>
      </c>
      <c r="B525" s="5"/>
    </row>
    <row r="526" spans="1:2" ht="12.75">
      <c r="A526" s="5" t="s">
        <v>88</v>
      </c>
      <c r="B526" s="5"/>
    </row>
    <row r="527" spans="1:2" ht="12.75">
      <c r="A527" s="5" t="s">
        <v>370</v>
      </c>
      <c r="B527" s="4">
        <v>2375</v>
      </c>
    </row>
    <row r="528" spans="1:2" ht="12.75">
      <c r="A528" s="9" t="s">
        <v>371</v>
      </c>
      <c r="B528" s="10"/>
    </row>
    <row r="529" spans="1:2" ht="23.25" thickBot="1">
      <c r="A529" s="13" t="s">
        <v>197</v>
      </c>
      <c r="B529" s="13">
        <f>B527+B524</f>
        <v>14587</v>
      </c>
    </row>
    <row r="530" spans="1:2" ht="12.75">
      <c r="A530" s="18"/>
      <c r="B530" s="18"/>
    </row>
    <row r="531" spans="1:2" ht="12.75">
      <c r="A531" s="11"/>
      <c r="B531" s="11"/>
    </row>
    <row r="532" spans="1:2" ht="31.5">
      <c r="A532" s="7" t="s">
        <v>216</v>
      </c>
      <c r="B532" s="30" t="s">
        <v>297</v>
      </c>
    </row>
    <row r="533" spans="1:2" ht="12.75">
      <c r="A533" s="11" t="s">
        <v>217</v>
      </c>
      <c r="B533" s="30" t="s">
        <v>446</v>
      </c>
    </row>
    <row r="534" spans="1:2" ht="12.75">
      <c r="A534" s="14" t="s">
        <v>218</v>
      </c>
      <c r="B534" s="11"/>
    </row>
    <row r="535" spans="1:2" ht="22.5">
      <c r="A535" s="11" t="s">
        <v>219</v>
      </c>
      <c r="B535" s="14">
        <v>1200</v>
      </c>
    </row>
    <row r="536" spans="1:2" ht="12.75">
      <c r="A536" s="11"/>
      <c r="B536" s="14"/>
    </row>
    <row r="537" spans="1:2" ht="31.5">
      <c r="A537" s="7" t="s">
        <v>220</v>
      </c>
      <c r="B537" s="30" t="s">
        <v>297</v>
      </c>
    </row>
    <row r="538" spans="1:2" ht="22.5">
      <c r="A538" s="4" t="s">
        <v>192</v>
      </c>
      <c r="B538" s="30" t="s">
        <v>446</v>
      </c>
    </row>
    <row r="539" spans="1:2" ht="12.75">
      <c r="A539" s="4" t="s">
        <v>221</v>
      </c>
      <c r="B539" s="5"/>
    </row>
    <row r="540" spans="1:2" ht="12.75">
      <c r="A540" s="5" t="s">
        <v>439</v>
      </c>
      <c r="B540" s="5">
        <v>500</v>
      </c>
    </row>
    <row r="541" spans="1:2" ht="12.75">
      <c r="A541" s="5" t="s">
        <v>440</v>
      </c>
      <c r="B541" s="5">
        <v>300</v>
      </c>
    </row>
    <row r="542" spans="1:2" ht="12.75">
      <c r="A542" s="5" t="s">
        <v>441</v>
      </c>
      <c r="B542" s="5">
        <v>400</v>
      </c>
    </row>
    <row r="543" spans="1:2" ht="12.75">
      <c r="A543" s="5" t="s">
        <v>442</v>
      </c>
      <c r="B543" s="5"/>
    </row>
    <row r="544" spans="1:2" ht="22.5">
      <c r="A544" s="5" t="s">
        <v>443</v>
      </c>
      <c r="B544" s="5">
        <v>4400</v>
      </c>
    </row>
    <row r="545" spans="1:2" ht="12.75">
      <c r="A545" s="4" t="s">
        <v>223</v>
      </c>
      <c r="B545" s="4">
        <f>SUM(B540:B544)</f>
        <v>5600</v>
      </c>
    </row>
    <row r="546" spans="1:2" ht="12.75">
      <c r="A546" s="4"/>
      <c r="B546" s="4"/>
    </row>
    <row r="547" spans="1:2" ht="12.75">
      <c r="A547" s="4" t="s">
        <v>89</v>
      </c>
      <c r="B547" s="5"/>
    </row>
    <row r="548" spans="1:2" ht="12.75">
      <c r="A548" s="5" t="s">
        <v>444</v>
      </c>
      <c r="B548" s="5">
        <v>400</v>
      </c>
    </row>
    <row r="549" spans="1:2" ht="12.75">
      <c r="A549" s="5" t="s">
        <v>445</v>
      </c>
      <c r="B549" s="5">
        <v>1500</v>
      </c>
    </row>
    <row r="550" spans="1:2" ht="12.75">
      <c r="A550" s="4" t="s">
        <v>222</v>
      </c>
      <c r="B550" s="4">
        <f>SUM(B548:B549)</f>
        <v>1900</v>
      </c>
    </row>
    <row r="551" spans="1:2" ht="12.75">
      <c r="A551" s="4"/>
      <c r="B551" s="4"/>
    </row>
    <row r="552" spans="1:2" ht="31.5">
      <c r="A552" s="7" t="s">
        <v>224</v>
      </c>
      <c r="B552" s="30" t="s">
        <v>297</v>
      </c>
    </row>
    <row r="553" spans="1:2" ht="13.5" customHeight="1">
      <c r="A553" s="5" t="s">
        <v>225</v>
      </c>
      <c r="B553" s="30" t="s">
        <v>446</v>
      </c>
    </row>
    <row r="554" spans="1:2" ht="12.75">
      <c r="A554" s="5" t="s">
        <v>226</v>
      </c>
      <c r="B554" s="4">
        <v>500</v>
      </c>
    </row>
    <row r="555" ht="12.75">
      <c r="B555" s="4"/>
    </row>
    <row r="556" spans="1:2" ht="12.75">
      <c r="A556" s="5"/>
      <c r="B556" s="5"/>
    </row>
    <row r="557" spans="1:2" ht="12.75">
      <c r="A557" s="4" t="s">
        <v>196</v>
      </c>
      <c r="B557" s="4">
        <f>B545+B550+B554</f>
        <v>8000</v>
      </c>
    </row>
    <row r="558" spans="1:2" ht="12.75">
      <c r="A558" s="22"/>
      <c r="B558" s="5"/>
    </row>
    <row r="559" spans="1:2" ht="15.75">
      <c r="A559" s="23" t="s">
        <v>227</v>
      </c>
      <c r="B559" s="23">
        <f>B524+B527+B535+B545+B550+B554+0</f>
        <v>23787</v>
      </c>
    </row>
    <row r="560" ht="12.75">
      <c r="D560" s="2"/>
    </row>
    <row r="561" spans="1:4" s="2" customFormat="1" ht="13.5" thickBot="1">
      <c r="A561"/>
      <c r="B561"/>
      <c r="D561"/>
    </row>
    <row r="562" spans="1:2" ht="48" thickBot="1">
      <c r="A562" s="25" t="s">
        <v>289</v>
      </c>
      <c r="B562" s="26">
        <f>B252+B287+B303+B349+B374+B443+B459+B465+B482+B493+B509+B559</f>
        <v>540785</v>
      </c>
    </row>
    <row r="575" ht="15" customHeight="1"/>
    <row r="581" ht="12" customHeight="1"/>
    <row r="583" ht="13.5" customHeight="1"/>
    <row r="592" ht="13.5" customHeight="1"/>
    <row r="604" ht="14.25" customHeight="1"/>
    <row r="614" ht="12.75">
      <c r="D614" s="1"/>
    </row>
    <row r="615" ht="12.75">
      <c r="D615" s="1"/>
    </row>
    <row r="616" ht="12.75">
      <c r="D616" s="1"/>
    </row>
    <row r="617" ht="12.75">
      <c r="D617" s="1"/>
    </row>
    <row r="618" ht="12.75">
      <c r="D618" s="1"/>
    </row>
    <row r="619" ht="12.75">
      <c r="D619" s="1"/>
    </row>
    <row r="620" ht="12.75">
      <c r="D620" s="1"/>
    </row>
    <row r="621" ht="12.75">
      <c r="D621" s="1"/>
    </row>
    <row r="622" ht="12.75">
      <c r="D622" s="1"/>
    </row>
    <row r="623" ht="12.75">
      <c r="D623" s="1"/>
    </row>
    <row r="624" ht="12.75">
      <c r="D624" s="1"/>
    </row>
    <row r="625" ht="12.75">
      <c r="D625" s="1"/>
    </row>
    <row r="626" spans="1:4" s="1" customFormat="1" ht="12.75">
      <c r="A626"/>
      <c r="B626"/>
      <c r="D626"/>
    </row>
    <row r="636" ht="12.75" customHeight="1"/>
    <row r="647" ht="15" customHeight="1"/>
    <row r="648" ht="33.75" customHeight="1"/>
    <row r="675" ht="15" customHeight="1"/>
    <row r="689" ht="12.75">
      <c r="D689" s="1"/>
    </row>
    <row r="690" spans="1:4" s="1" customFormat="1" ht="12.75">
      <c r="A690"/>
      <c r="B690"/>
      <c r="D690"/>
    </row>
    <row r="695" spans="1:4" s="1" customFormat="1" ht="12.75">
      <c r="A695"/>
      <c r="B695"/>
      <c r="D695"/>
    </row>
    <row r="698" ht="12.75">
      <c r="D698" s="2"/>
    </row>
    <row r="699" spans="1:4" s="2" customFormat="1" ht="12.75">
      <c r="A699"/>
      <c r="B699"/>
      <c r="D699"/>
    </row>
    <row r="715" ht="35.25" customHeight="1"/>
    <row r="716" ht="15" customHeight="1"/>
    <row r="724" ht="13.5" customHeight="1"/>
    <row r="725" ht="13.5" customHeight="1"/>
    <row r="726" ht="22.5" customHeight="1"/>
    <row r="727" ht="14.25" customHeight="1"/>
    <row r="728" ht="13.5" customHeight="1"/>
    <row r="729" ht="14.25" customHeight="1"/>
    <row r="731" ht="15" customHeight="1"/>
    <row r="732" ht="15" customHeight="1"/>
    <row r="735" ht="18.75" customHeight="1"/>
    <row r="736" ht="15.75" customHeight="1"/>
    <row r="738" ht="15" customHeight="1"/>
    <row r="739" ht="15" customHeight="1"/>
    <row r="740" ht="15" customHeight="1"/>
    <row r="741" ht="15" customHeight="1"/>
    <row r="743" ht="15" customHeight="1"/>
    <row r="762" ht="12.75" customHeight="1"/>
    <row r="764" ht="23.25" customHeight="1"/>
    <row r="789" ht="15" customHeight="1"/>
    <row r="791" ht="15" customHeight="1"/>
    <row r="795" ht="13.5" customHeight="1"/>
    <row r="796" ht="12" customHeight="1"/>
    <row r="797" ht="14.25" customHeight="1"/>
    <row r="805" ht="12.75" customHeight="1"/>
    <row r="859" ht="14.25" customHeight="1"/>
    <row r="860" ht="17.25" customHeight="1"/>
    <row r="861" ht="15" customHeight="1"/>
  </sheetData>
  <sheetProtection/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eauer</dc:creator>
  <cp:keywords/>
  <dc:description/>
  <cp:lastModifiedBy>Gévai Lajosné</cp:lastModifiedBy>
  <cp:lastPrinted>2008-02-12T08:49:40Z</cp:lastPrinted>
  <dcterms:created xsi:type="dcterms:W3CDTF">2005-02-14T12:28:12Z</dcterms:created>
  <dcterms:modified xsi:type="dcterms:W3CDTF">2008-09-02T13:22:17Z</dcterms:modified>
  <cp:category/>
  <cp:version/>
  <cp:contentType/>
  <cp:contentStatus/>
</cp:coreProperties>
</file>